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<sst xmlns="http://schemas.openxmlformats.org/spreadsheetml/2006/main" count="8438" uniqueCount="4820">
  <si>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</si>
  <si>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</si>
  <si>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</si>
  <si>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</si>
  <si>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</si>
  <si>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</si>
  <si>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</si>
  <si>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</si>
  <si>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</si>
  <si>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</si>
  <si>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</si>
  <si>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</si>
  <si>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</si>
  <si>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</si>
  <si>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</si>
  <si>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</si>
  <si>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</si>
  <si>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</si>
  <si>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</si>
  <si>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</si>
  <si>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</si>
  <si>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</si>
  <si>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</si>
  <si>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</si>
  <si>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</si>
  <si>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</si>
  <si>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</si>
  <si>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</si>
  <si>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</si>
  <si>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</si>
  <si>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</si>
  <si>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</si>
  <si>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</si>
  <si>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</si>
  <si>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</si>
  <si>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</si>
  <si>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</si>
  <si>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</si>
  <si>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</si>
  <si>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</si>
  <si>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</si>
  <si>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</si>
  <si>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</si>
  <si>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</si>
  <si>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</si>
  <si>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</si>
  <si>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</si>
  <si>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</si>
  <si>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</si>
  <si>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</si>
  <si>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</si>
  <si>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</si>
  <si>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</si>
  <si>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</si>
  <si>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</si>
  <si>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</si>
  <si>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</si>
  <si>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</si>
  <si>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</si>
  <si>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</si>
  <si>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</si>
  <si>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</si>
  <si>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</si>
  <si>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</si>
  <si>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</si>
  <si>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</si>
  <si>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</si>
  <si>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</si>
  <si>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</si>
  <si>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</si>
  <si>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</si>
  <si>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</si>
  <si>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</si>
  <si>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</si>
  <si>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</si>
  <si>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</si>
  <si>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</si>
  <si>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</si>
  <si>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</si>
  <si>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</si>
  <si>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</si>
  <si>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</si>
  <si>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</si>
  <si>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</si>
  <si>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</si>
  <si>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</si>
  <si>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</si>
  <si>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</si>
  <si>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</si>
  <si>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</si>
  <si>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</si>
  <si>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</si>
  <si>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</si>
  <si>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</si>
  <si>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</si>
  <si>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</si>
  <si>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</si>
  <si>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</si>
  <si>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</si>
  <si>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</si>
  <si>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</si>
  <si>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</si>
  <si>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</si>
  <si>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</si>
  <si>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</si>
  <si>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</si>
  <si>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</si>
  <si>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</si>
  <si>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</si>
  <si>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</si>
  <si>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</si>
  <si>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</si>
  <si>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</si>
  <si>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</si>
  <si>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</si>
  <si>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</si>
  <si>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</si>
  <si>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</si>
  <si>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</si>
  <si>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</si>
  <si>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</si>
  <si>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</si>
  <si>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</si>
  <si>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</si>
  <si>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</si>
  <si>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</si>
  <si>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</si>
  <si>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</si>
  <si>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</si>
  <si>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</si>
  <si>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</si>
  <si>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</si>
  <si>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</si>
  <si>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</si>
  <si>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</si>
  <si>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</si>
  <si>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</si>
  <si>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</si>
  <si>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</si>
  <si>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</si>
  <si>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</si>
  <si>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</si>
  <si>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</si>
  <si>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</si>
  <si>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</si>
  <si>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</si>
  <si>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</si>
  <si>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</si>
  <si>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</si>
  <si>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</si>
  <si>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</si>
  <si>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</si>
  <si>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</si>
  <si>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</si>
  <si>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</si>
  <si>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</si>
  <si>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</si>
  <si>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</si>
  <si>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</si>
  <si>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</si>
  <si>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</si>
  <si>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</si>
  <si>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</si>
  <si>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</si>
  <si>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</si>
  <si>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</si>
  <si>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</si>
  <si>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</si>
  <si>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</si>
  <si>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</si>
  <si>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</si>
  <si>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</si>
  <si>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</si>
  <si>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</si>
  <si>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</si>
  <si>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</si>
  <si>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</si>
  <si>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</si>
  <si>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</si>
  <si>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</si>
  <si>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</si>
  <si>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</si>
  <si>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</si>
  <si>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</si>
  <si>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</si>
  <si>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</si>
  <si>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</si>
  <si>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</si>
  <si>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</si>
  <si>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</si>
  <si>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</si>
  <si>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</si>
  <si>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</si>
  <si>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</si>
  <si>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</si>
  <si>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</si>
  <si>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</si>
  <si>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</si>
  <si>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</si>
  <si>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</si>
  <si>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</si>
  <si>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</si>
  <si>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</si>
  <si>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</si>
  <si>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</si>
  <si>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</si>
  <si>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</si>
  <si>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</si>
  <si>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</si>
  <si>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</si>
  <si>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</si>
  <si>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</si>
  <si>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</si>
  <si>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</si>
  <si>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</si>
  <si>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</si>
  <si>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</si>
  <si>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</si>
  <si>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</si>
  <si>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</si>
  <si>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</si>
  <si>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</si>
  <si>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</si>
  <si>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</si>
  <si>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</si>
  <si>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</si>
  <si>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</si>
  <si>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</si>
  <si>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</si>
  <si>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</si>
  <si>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</si>
  <si>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</si>
  <si>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</si>
  <si>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</si>
  <si>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</si>
  <si>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</si>
  <si>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</si>
  <si>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</si>
  <si>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</si>
  <si>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</si>
  <si>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</si>
  <si>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</si>
  <si>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</si>
  <si>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</si>
  <si>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</si>
  <si>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</si>
  <si>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</si>
  <si>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</si>
  <si>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</si>
  <si>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</si>
  <si>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</si>
  <si>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</si>
  <si>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</si>
  <si>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</si>
  <si>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</si>
  <si>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</si>
  <si>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</si>
  <si>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</si>
  <si>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</si>
  <si>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</si>
  <si>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</si>
  <si>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</si>
  <si>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</si>
  <si>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</si>
  <si>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</si>
  <si>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</si>
  <si>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</si>
  <si>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</si>
  <si>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</si>
  <si>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</si>
  <si>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</si>
  <si>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</si>
  <si>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</si>
  <si>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</si>
  <si>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</si>
  <si>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</si>
  <si>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</si>
  <si>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</si>
  <si>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</si>
  <si>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</si>
  <si>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</si>
  <si>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</si>
  <si>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</si>
  <si>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</si>
  <si>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</si>
  <si>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</si>
  <si>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</si>
  <si>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</si>
  <si>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</si>
  <si>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</si>
  <si>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</si>
  <si>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</si>
  <si>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</si>
  <si>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</si>
  <si>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</si>
  <si>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</si>
  <si>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</si>
  <si>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</si>
  <si>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</si>
  <si>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</si>
  <si>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</si>
  <si>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</si>
  <si>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</si>
  <si>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</si>
  <si>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</si>
  <si>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</si>
  <si>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</si>
  <si>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</si>
  <si>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</si>
  <si>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</si>
  <si>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</si>
  <si>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</si>
  <si>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</si>
  <si>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</si>
  <si>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</si>
  <si>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</si>
  <si>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</si>
  <si>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</si>
  <si>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</si>
  <si>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</si>
  <si>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</si>
  <si>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</si>
  <si>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</si>
  <si>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</si>
  <si>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</si>
  <si>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</si>
  <si>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</si>
  <si>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</si>
  <si>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</si>
  <si>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</si>
  <si>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</si>
  <si>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</si>
  <si>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</si>
  <si>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</si>
  <si>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</si>
  <si>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</si>
  <si>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</si>
  <si>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</si>
  <si>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</si>
  <si>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</si>
  <si>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</si>
  <si>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</si>
  <si>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</si>
  <si>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</si>
  <si>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</si>
  <si>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</si>
  <si>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</si>
  <si>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</si>
  <si>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</si>
  <si>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</si>
  <si>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</si>
  <si>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</si>
  <si>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</si>
  <si>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</si>
  <si>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</si>
  <si>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</si>
  <si>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</si>
  <si>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</si>
  <si>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</si>
  <si>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</si>
  <si>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</si>
  <si>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</si>
  <si>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</si>
  <si>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</si>
  <si>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</si>
  <si>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</si>
  <si>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</si>
  <si>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</si>
  <si>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</si>
  <si>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</si>
  <si>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</si>
  <si>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</si>
  <si>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</si>
  <si>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</si>
  <si>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</si>
  <si>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</si>
  <si>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</si>
  <si>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</si>
  <si>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</si>
  <si>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</si>
  <si>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</si>
  <si>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</si>
  <si>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</si>
  <si>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</si>
  <si>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</si>
  <si>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</si>
  <si>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</si>
  <si>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</si>
  <si>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</si>
  <si>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</si>
  <si>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</si>
  <si>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</si>
  <si>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</si>
  <si>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</si>
  <si>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</si>
  <si>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</si>
  <si>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</si>
  <si>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</si>
  <si>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</si>
  <si>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</si>
  <si>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</si>
  <si>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</si>
  <si>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</si>
  <si>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</si>
  <si>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</si>
  <si>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</si>
  <si>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</si>
  <si>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</si>
  <si>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</si>
  <si>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</si>
  <si>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</si>
  <si>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</si>
  <si>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</si>
  <si>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</si>
  <si>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</si>
  <si>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</si>
  <si>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</si>
  <si>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</si>
  <si>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</si>
  <si>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</si>
  <si>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</si>
  <si>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</si>
  <si>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</si>
  <si>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</si>
  <si>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</si>
  <si>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</si>
  <si>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</si>
  <si>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</si>
  <si>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</si>
  <si>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</si>
  <si>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</si>
  <si>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</si>
  <si>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</si>
  <si>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</si>
  <si>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</si>
  <si>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</si>
  <si>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</si>
  <si>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</si>
  <si>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</si>
  <si>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</si>
  <si>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</si>
  <si>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</si>
  <si>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</si>
  <si>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</si>
  <si>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</si>
  <si>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</si>
  <si>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</si>
  <si>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</si>
  <si>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</si>
  <si>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</si>
  <si>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</si>
  <si>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</si>
  <si>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</si>
  <si>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</si>
  <si>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</si>
  <si>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</si>
  <si>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</si>
  <si>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</si>
  <si>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</si>
  <si>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</si>
  <si>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</si>
  <si>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</si>
  <si>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</si>
  <si>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</si>
  <si>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</si>
  <si>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</si>
  <si>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</si>
  <si>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</si>
  <si>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</si>
  <si>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</si>
  <si>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</si>
  <si>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</si>
  <si>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</si>
  <si>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</si>
  <si>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</si>
  <si>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</si>
  <si>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</si>
  <si>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</si>
  <si>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</si>
  <si>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</si>
  <si>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</si>
  <si>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</si>
  <si>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</si>
  <si>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</si>
  <si>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</si>
  <si>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</si>
  <si>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</si>
  <si>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</si>
  <si>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</si>
  <si>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</si>
  <si>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</si>
  <si>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</si>
  <si>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</si>
  <si>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</si>
  <si>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</si>
  <si>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</si>
  <si>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</si>
  <si>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</si>
  <si>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</si>
  <si>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</si>
  <si>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</si>
  <si>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</si>
  <si>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</si>
  <si>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</si>
  <si>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</si>
  <si>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</si>
  <si>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</si>
  <si>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</si>
  <si>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</si>
  <si>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</si>
  <si>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</si>
  <si>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</si>
  <si>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</si>
  <si>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</si>
  <si>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</si>
  <si>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</si>
  <si>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</si>
  <si>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</si>
  <si>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</si>
  <si>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</si>
  <si>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</si>
  <si>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</si>
  <si>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</si>
  <si>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</si>
  <si>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</si>
  <si>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</si>
  <si>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</si>
  <si>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</si>
  <si>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</si>
  <si>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</si>
  <si>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</si>
  <si>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</si>
  <si>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</si>
  <si>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</si>
  <si>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</si>
  <si>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</si>
  <si>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</si>
  <si>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</si>
  <si>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</si>
  <si>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</si>
  <si>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</si>
  <si>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</si>
  <si>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</si>
  <si>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</si>
  <si>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</si>
  <si>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</si>
  <si>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</si>
  <si>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</si>
  <si>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</si>
  <si>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</si>
  <si>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</si>
  <si>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</si>
  <si>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</si>
  <si>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</si>
  <si>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</si>
  <si>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</si>
  <si>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</si>
  <si>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</si>
  <si>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</si>
  <si>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</si>
  <si>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</si>
  <si>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</si>
  <si>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</si>
  <si>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</si>
  <si>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</si>
  <si>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</si>
  <si>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</si>
  <si>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</si>
  <si>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</si>
  <si>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</si>
  <si>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</si>
  <si>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</si>
  <si>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</si>
  <si>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</si>
  <si>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</si>
  <si>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</si>
  <si>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</si>
  <si>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</si>
  <si>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</si>
  <si>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</si>
  <si>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</si>
  <si>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</si>
  <si>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</si>
  <si>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</si>
  <si>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</si>
  <si>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</si>
  <si>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</si>
  <si>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</si>
  <si>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</si>
  <si>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</si>
  <si>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</si>
  <si>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</si>
  <si>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</si>
  <si>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</si>
  <si>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</si>
  <si>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</si>
  <si>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</si>
  <si>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</si>
  <si>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</si>
  <si>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</si>
  <si>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</si>
  <si>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</si>
  <si>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</si>
  <si>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</si>
  <si>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</si>
  <si>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</si>
  <si>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</si>
  <si>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</si>
  <si>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</si>
  <si>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</si>
  <si>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</si>
  <si>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</si>
  <si>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</si>
  <si>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</si>
  <si>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</si>
  <si>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</si>
  <si>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</si>
  <si>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</si>
  <si>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</si>
  <si>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</si>
  <si>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</si>
  <si>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</si>
  <si>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</si>
  <si>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</si>
  <si>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</si>
  <si>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</si>
  <si>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</si>
  <si>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</si>
  <si>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</si>
  <si>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</si>
  <si>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</si>
  <si>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</si>
  <si>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</si>
  <si>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</si>
  <si>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</si>
  <si>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</si>
  <si>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</si>
  <si>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</si>
  <si>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</si>
  <si>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</si>
  <si>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</si>
  <si>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</si>
  <si>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</si>
  <si>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</si>
  <si>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</si>
  <si>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</si>
  <si>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</si>
  <si>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</si>
  <si>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</si>
  <si>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</si>
  <si>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</si>
  <si>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</si>
  <si>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</si>
  <si>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</si>
  <si>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</si>
  <si>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</si>
  <si>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</si>
  <si>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</si>
  <si>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</si>
  <si>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</si>
  <si>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</si>
  <si>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</si>
  <si>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</si>
  <si>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</si>
  <si>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</si>
  <si>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</si>
  <si>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</si>
  <si>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</si>
  <si>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</si>
  <si>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</si>
  <si>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</si>
  <si>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</si>
  <si>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</si>
  <si>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</si>
  <si>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</si>
  <si>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</si>
  <si>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</si>
  <si>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</si>
  <si>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</si>
  <si>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</si>
  <si>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</si>
  <si>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</si>
  <si>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</si>
  <si>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</si>
  <si>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</si>
  <si>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</si>
  <si>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</si>
  <si>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</si>
  <si>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</si>
  <si>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</si>
  <si>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</si>
  <si>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</si>
  <si>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</si>
  <si>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</si>
  <si>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</si>
  <si>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</si>
  <si>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</si>
  <si>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</si>
  <si>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</si>
  <si>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</si>
  <si>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</si>
  <si>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</si>
  <si>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</si>
  <si>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</si>
  <si>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</si>
  <si>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</si>
  <si>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</si>
  <si>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</si>
  <si>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</si>
  <si>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</si>
  <si>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</si>
  <si>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</si>
  <si>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</si>
  <si>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</si>
  <si>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</si>
  <si>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</si>
  <si>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</si>
  <si>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</si>
  <si>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</si>
  <si>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</si>
  <si>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</si>
  <si>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</si>
  <si>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</si>
  <si>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</si>
  <si>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</si>
  <si>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</si>
  <si>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</si>
  <si>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</si>
  <si>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</si>
  <si>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</si>
  <si>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</si>
  <si>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</si>
  <si>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</si>
  <si>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</si>
  <si>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</si>
  <si>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</si>
  <si>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</si>
  <si>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</si>
  <si>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</si>
  <si>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</si>
  <si>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</si>
  <si>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</si>
  <si>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</si>
  <si>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</si>
  <si>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</si>
  <si>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</si>
  <si>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</si>
  <si>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</si>
  <si>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</si>
  <si>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</si>
  <si>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</si>
  <si>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</si>
  <si>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</si>
  <si>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</si>
  <si>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</si>
  <si>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</si>
  <si>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</si>
  <si>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</si>
  <si>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</si>
  <si>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</si>
  <si>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</si>
  <si>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</si>
  <si>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</si>
  <si>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</si>
  <si>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</si>
  <si>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</si>
  <si>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</si>
  <si>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</si>
  <si>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</si>
  <si>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</si>
  <si>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</si>
  <si>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</si>
  <si>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</si>
  <si>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</si>
  <si>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</si>
  <si>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</si>
  <si>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</si>
  <si>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</si>
  <si>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</si>
  <si>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</si>
  <si>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</si>
  <si>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</si>
  <si>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</si>
  <si>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</si>
  <si>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</si>
  <si>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</si>
  <si>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</si>
  <si>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</si>
  <si>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</si>
  <si>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</si>
  <si>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</si>
  <si>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</si>
  <si>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</si>
  <si>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</si>
  <si>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</si>
  <si>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</si>
  <si>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</si>
  <si>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</si>
  <si>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</si>
  <si>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</si>
  <si>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</si>
  <si>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</si>
  <si>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</si>
  <si>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</si>
  <si>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</si>
  <si>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</si>
  <si>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</si>
  <si>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</si>
  <si>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</si>
  <si>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</si>
  <si>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</si>
  <si>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</si>
  <si>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</si>
  <si>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</si>
  <si>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</si>
  <si>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</si>
  <si>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</si>
  <si>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</si>
  <si>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</si>
  <si>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</si>
  <si>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</si>
  <si>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</si>
  <si>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</si>
  <si>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</si>
  <si>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</si>
  <si>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</si>
  <si>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</si>
  <si>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</si>
  <si>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</si>
  <si>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</si>
  <si>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</si>
  <si>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</si>
  <si>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</si>
  <si>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</si>
  <si>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</si>
  <si>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</si>
  <si>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</si>
  <si>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</si>
  <si>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</si>
  <si>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</si>
  <si>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</si>
  <si>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</si>
  <si>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</si>
  <si>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</si>
  <si>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</si>
  <si>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</si>
  <si>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</si>
  <si>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</si>
  <si>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</si>
  <si>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</si>
  <si>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</si>
  <si>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</si>
  <si>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</si>
  <si>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</si>
  <si>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</si>
  <si>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</si>
  <si>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</si>
  <si>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</si>
  <si>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</si>
  <si>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</si>
  <si>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</si>
  <si>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</si>
  <si>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</si>
  <si>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</si>
  <si>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</si>
  <si>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</si>
  <si>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</si>
  <si>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</si>
  <si>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</si>
  <si>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</si>
  <si>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</si>
  <si>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</si>
  <si>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</si>
  <si>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</si>
  <si>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</si>
  <si>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</si>
  <si>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</si>
  <si>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</si>
  <si>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</si>
  <si>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</si>
  <si>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</si>
  <si>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</si>
  <si>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</si>
  <si>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</si>
  <si>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</si>
  <si>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</si>
  <si>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</si>
  <si>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</si>
  <si>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</si>
  <si>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</si>
  <si>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</si>
  <si>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</si>
  <si>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</si>
  <si>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</si>
  <si>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</si>
  <si>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</si>
  <si>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</si>
  <si>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</si>
  <si>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</si>
  <si>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</si>
  <si>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</si>
  <si>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</si>
  <si>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</si>
  <si>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</si>
  <si>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</si>
  <si>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</si>
  <si>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</si>
  <si>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</si>
  <si>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</si>
  <si>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</si>
  <si>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</si>
  <si>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</si>
  <si>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</si>
  <si>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</si>
  <si>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</si>
  <si>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</si>
  <si>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</si>
  <si>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</si>
  <si>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</si>
  <si>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</si>
  <si>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</si>
  <si>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</si>
  <si>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</si>
  <si>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</si>
  <si>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</si>
  <si>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</si>
  <si>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</si>
  <si>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</si>
  <si>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</si>
  <si>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</si>
  <si>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</si>
  <si>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</si>
  <si>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</si>
  <si>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</si>
  <si>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</si>
  <si>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</si>
  <si>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</si>
  <si>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</si>
  <si>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</si>
  <si>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</si>
  <si>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</si>
  <si>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</si>
  <si>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</si>
  <si>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</si>
  <si>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</si>
  <si>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</si>
  <si>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</si>
  <si>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</si>
  <si>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</si>
  <si>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</si>
  <si>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</si>
  <si>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</si>
  <si>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</si>
  <si>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</si>
  <si>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</si>
  <si>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</si>
  <si>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</si>
  <si>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</si>
  <si>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</si>
  <si>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</si>
  <si>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</si>
  <si>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</si>
  <si>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</si>
  <si>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</si>
  <si>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</si>
  <si>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</si>
  <si>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</si>
  <si>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</si>
  <si>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</si>
  <si>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</si>
  <si>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</si>
  <si>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</si>
  <si>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</si>
  <si>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</si>
  <si>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</si>
  <si>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</si>
  <si>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</si>
  <si>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</si>
  <si>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</si>
  <si>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</si>
  <si>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</si>
  <si>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</si>
  <si>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</si>
  <si>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</si>
  <si>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</si>
  <si>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</si>
  <si>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</si>
  <si>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</si>
  <si>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</si>
  <si>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</si>
  <si>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</si>
  <si>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</si>
  <si>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</si>
  <si>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</si>
  <si>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</si>
  <si>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</si>
  <si>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</si>
  <si>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</si>
  <si>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</si>
  <si>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</si>
  <si>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</si>
  <si>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</si>
  <si>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</si>
  <si>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</si>
  <si>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</si>
  <si>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</si>
  <si>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</si>
  <si>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</si>
  <si>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</si>
  <si>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</si>
  <si>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</si>
  <si>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</si>
  <si>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</si>
  <si>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</si>
  <si>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</si>
  <si>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</si>
  <si>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</si>
  <si>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</si>
  <si>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</si>
  <si>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</si>
  <si>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</si>
  <si>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</si>
  <si>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</si>
  <si>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</si>
  <si>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</si>
  <si>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</si>
  <si>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</si>
  <si>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</si>
  <si>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</si>
  <si>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</si>
  <si>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</si>
  <si>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</si>
  <si>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</si>
  <si>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</si>
  <si>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</si>
  <si>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</si>
  <si>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</si>
  <si>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</si>
  <si>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</si>
  <si>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</si>
  <si>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</si>
  <si>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</si>
  <si>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</si>
  <si>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</si>
  <si>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</si>
  <si>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</si>
  <si>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</si>
  <si>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</si>
  <si>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</si>
  <si>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</si>
  <si>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</si>
  <si>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</si>
  <si>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</si>
  <si>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</si>
  <si>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</si>
  <si>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</si>
  <si>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</si>
  <si>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</si>
  <si>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</si>
  <si>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</si>
  <si>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</si>
  <si>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</si>
  <si>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</si>
  <si>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</si>
  <si>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</si>
  <si>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</si>
  <si>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</si>
  <si>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</si>
  <si>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</si>
  <si>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</si>
  <si>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</si>
  <si>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</si>
  <si>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</si>
  <si>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</si>
  <si>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</si>
  <si>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</si>
  <si>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</si>
  <si>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</si>
  <si>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</si>
  <si>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</si>
  <si>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</si>
  <si>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</si>
  <si>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</si>
  <si>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</si>
  <si>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</si>
  <si>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</si>
  <si>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</si>
  <si>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</si>
  <si>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</si>
  <si>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</si>
  <si>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</si>
  <si>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</si>
  <si>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</si>
  <si>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</si>
  <si>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</si>
  <si>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</si>
  <si>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</si>
  <si>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</si>
  <si>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</si>
  <si>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</si>
  <si>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</si>
  <si>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</si>
  <si>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</si>
  <si>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</si>
  <si>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</si>
  <si>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</si>
  <si>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</si>
  <si>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</si>
  <si>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</si>
  <si>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</si>
  <si>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</si>
  <si>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</si>
  <si>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</si>
  <si>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</si>
  <si>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</si>
  <si>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</si>
  <si>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</si>
  <si>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</si>
  <si>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</si>
  <si>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</si>
  <si>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</si>
  <si>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</si>
  <si>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</si>
  <si>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</si>
  <si>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</si>
  <si>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</si>
  <si>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</si>
  <si>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</si>
  <si>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</si>
  <si>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</si>
  <si>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</si>
  <si>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</si>
  <si>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</si>
  <si>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</si>
  <si>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</si>
  <si>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</si>
  <si>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</si>
  <si>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</si>
  <si>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</si>
  <si>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</si>
  <si>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</si>
  <si>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</si>
  <si>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</si>
  <si>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</si>
  <si>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</si>
  <si>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</si>
  <si>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</si>
  <si>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</si>
  <si>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</si>
  <si>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</si>
  <si>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</si>
  <si>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</si>
  <si>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</si>
  <si>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</si>
  <si>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</si>
  <si>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</si>
  <si>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</si>
  <si>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</si>
  <si>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</si>
  <si>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</si>
  <si>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</si>
  <si>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</si>
  <si>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</si>
  <si>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</si>
  <si>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</si>
  <si>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</si>
  <si>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</si>
  <si>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</si>
  <si>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</si>
  <si>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</si>
  <si>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</si>
  <si>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</si>
  <si>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</si>
  <si>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</si>
  <si>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</si>
  <si>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</si>
  <si>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</si>
  <si>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</si>
  <si>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</si>
  <si>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</si>
  <si>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</si>
  <si>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</si>
  <si>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</si>
  <si>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</si>
  <si>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</si>
  <si>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</si>
  <si>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</si>
  <si>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</si>
  <si>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</si>
  <si>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</si>
  <si>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</si>
  <si>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</si>
  <si>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</si>
  <si>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</si>
  <si>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</si>
  <si>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</si>
  <si>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</si>
  <si>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</si>
  <si>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</si>
  <si>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</si>
  <si>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</si>
  <si>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</si>
  <si>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</si>
  <si>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</si>
  <si>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</si>
  <si>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</si>
  <si>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</si>
  <si>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</si>
  <si>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</si>
  <si>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</si>
  <si>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</si>
  <si>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</si>
  <si>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</si>
  <si>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</si>
  <si>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</si>
  <si>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</si>
  <si>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</si>
  <si>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</si>
  <si>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</si>
  <si>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</si>
  <si>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</si>
  <si>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</si>
  <si>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</si>
  <si>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</si>
  <si>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</si>
  <si>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</si>
  <si>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</si>
  <si>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</si>
  <si>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</si>
  <si>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</si>
  <si>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</si>
  <si>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</si>
  <si>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</si>
  <si>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</si>
  <si>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</si>
  <si>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</si>
  <si>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</si>
  <si>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</si>
  <si>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</si>
  <si>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</si>
  <si>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</si>
  <si>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</si>
  <si>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</si>
  <si>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</si>
  <si>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</si>
  <si>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</si>
  <si>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</si>
  <si>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</si>
  <si>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</si>
  <si>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</si>
  <si>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</si>
  <si>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</si>
  <si>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</si>
  <si>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</si>
  <si>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</si>
  <si>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</si>
  <si>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</si>
  <si>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</si>
  <si>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</si>
  <si>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</si>
  <si>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</si>
  <si>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</si>
  <si>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</si>
  <si>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</si>
  <si>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</si>
  <si>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</si>
  <si>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</si>
  <si>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</si>
  <si>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</si>
  <si>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</si>
  <si>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</si>
  <si>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</si>
  <si>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</si>
  <si>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</si>
  <si>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</si>
  <si>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</si>
  <si>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</si>
  <si>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</si>
  <si>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</si>
  <si>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</si>
  <si>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</si>
  <si>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</si>
  <si>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</si>
  <si>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</si>
  <si>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</si>
  <si>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</si>
  <si>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</si>
  <si>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</si>
  <si>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</si>
  <si>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</si>
  <si>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</si>
  <si>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</si>
  <si>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</si>
  <si>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</si>
  <si>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</si>
  <si>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</si>
  <si>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</si>
  <si>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</si>
  <si>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</si>
  <si>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</si>
  <si>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</si>
  <si>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</si>
  <si>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</si>
  <si>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</si>
  <si>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</si>
  <si>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</si>
  <si>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</si>
  <si>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</si>
  <si>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</si>
  <si>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</si>
  <si>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</si>
  <si>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</si>
  <si>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</si>
  <si>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</si>
  <si>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</si>
  <si>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</si>
  <si>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</si>
  <si>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</si>
  <si>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</si>
  <si>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</si>
  <si>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</si>
  <si>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</si>
  <si>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</si>
  <si>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</si>
  <si>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</si>
  <si>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</si>
  <si>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</si>
  <si>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</si>
  <si>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</si>
  <si>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</si>
  <si>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</si>
  <si>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</si>
  <si>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</si>
  <si>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</si>
  <si>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</si>
  <si>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</si>
  <si>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</si>
  <si>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</si>
  <si>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</si>
  <si>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</si>
  <si>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</si>
  <si>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</si>
  <si>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</si>
  <si>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</si>
  <si>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</si>
  <si>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</si>
  <si>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</si>
  <si>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</si>
  <si>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</si>
  <si>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</si>
  <si>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</si>
  <si>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</si>
  <si>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</si>
  <si>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</si>
  <si>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</si>
  <si>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</si>
  <si>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</si>
  <si>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</si>
  <si>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</si>
  <si>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</si>
  <si>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</si>
  <si>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</si>
  <si>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</si>
  <si>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</si>
  <si>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</si>
  <si>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</si>
  <si>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</si>
  <si>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</si>
  <si>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</si>
  <si>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</si>
  <si>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</si>
  <si>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</si>
  <si>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</si>
  <si>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</si>
  <si>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</si>
  <si>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</si>
  <si>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</si>
  <si>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</si>
  <si>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</si>
  <si>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</si>
  <si>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</si>
  <si>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</si>
  <si>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</si>
  <si>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</si>
  <si>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</si>
  <si>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</si>
  <si>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</si>
  <si>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</si>
  <si>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</si>
  <si>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</si>
  <si>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</si>
  <si>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</si>
  <si>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</si>
  <si>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</si>
  <si>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</si>
  <si>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</si>
  <si>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</si>
  <si>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</si>
  <si>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</si>
  <si>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</si>
  <si>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</si>
  <si>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</si>
  <si>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</si>
  <si>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</si>
  <si>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</si>
  <si>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</si>
  <si>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</si>
  <si>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</si>
  <si>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</si>
  <si>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</si>
  <si>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</si>
  <si>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</si>
  <si>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</si>
  <si>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</si>
  <si>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</si>
  <si>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</si>
  <si>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</si>
  <si>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</si>
  <si>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</si>
  <si>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</si>
  <si>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</si>
  <si>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</si>
  <si>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</si>
  <si>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</si>
  <si>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</si>
  <si>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</si>
  <si>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</si>
  <si>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</si>
  <si>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</si>
  <si>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</si>
  <si>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</si>
  <si>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</si>
  <si>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</si>
  <si>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</si>
  <si>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</si>
  <si>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</si>
  <si>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</si>
  <si>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</si>
  <si>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</si>
  <si>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</si>
  <si>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</si>
  <si>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</si>
  <si>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</si>
  <si>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</si>
  <si>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</si>
  <si>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</si>
  <si>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</si>
  <si>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</si>
  <si>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</si>
  <si>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</si>
  <si>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</si>
  <si>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</si>
  <si>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</si>
  <si>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</si>
  <si>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</si>
  <si>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</si>
  <si>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</si>
  <si>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</si>
  <si>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</si>
  <si>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</si>
  <si>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</si>
  <si>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</si>
  <si>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</si>
  <si>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</si>
  <si>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</si>
  <si>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</si>
  <si>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</si>
  <si>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</si>
  <si>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</si>
  <si>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</si>
  <si>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</si>
  <si>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</si>
  <si>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</si>
  <si>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</si>
  <si>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</si>
  <si>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</si>
  <si>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</si>
  <si>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</si>
  <si>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</si>
  <si>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</si>
  <si>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</si>
  <si>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</si>
  <si>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</si>
  <si>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</si>
  <si>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</si>
  <si>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</si>
  <si>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</si>
  <si>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</si>
  <si>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</si>
  <si>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</si>
  <si>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</si>
  <si>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</si>
  <si>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</si>
  <si>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</si>
  <si>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</si>
  <si>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</si>
  <si>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</si>
  <si>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</si>
  <si>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</si>
  <si>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</si>
  <si>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</si>
  <si>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</si>
  <si>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</si>
  <si>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</si>
  <si>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</si>
  <si>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</si>
  <si>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</si>
  <si>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</si>
  <si>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</si>
  <si>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</si>
  <si>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</si>
  <si>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</si>
  <si>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</si>
  <si>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</si>
  <si>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</si>
  <si>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</si>
  <si>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</si>
  <si>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</si>
  <si>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</si>
  <si>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</si>
  <si>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</si>
  <si>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</si>
  <si>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</si>
  <si>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</si>
  <si>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</si>
  <si>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</si>
  <si>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</si>
  <si>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</si>
  <si>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</si>
  <si>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</si>
  <si>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</si>
  <si>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</si>
  <si>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</si>
  <si>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</si>
  <si>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</si>
  <si>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</si>
  <si>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</si>
  <si>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</si>
  <si>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</si>
  <si>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</si>
  <si>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</si>
  <si>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</si>
  <si>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</si>
  <si>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</si>
  <si>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</si>
  <si>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</si>
  <si>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</si>
  <si>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</si>
  <si>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</si>
  <si>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</si>
  <si>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</si>
  <si>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</si>
  <si>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</si>
  <si>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</si>
  <si>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</si>
  <si>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</si>
  <si>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</si>
  <si>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</si>
  <si>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</si>
  <si>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</si>
  <si>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</si>
  <si>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</si>
  <si>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</si>
  <si>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</si>
  <si>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</si>
  <si>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</si>
  <si>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</si>
  <si>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</si>
  <si>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</si>
  <si>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</si>
  <si>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</si>
  <si>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</si>
  <si>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</si>
  <si>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</si>
  <si>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</si>
  <si>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</si>
  <si>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</si>
  <si>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</si>
  <si>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</si>
  <si>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</si>
  <si>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</si>
  <si>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</si>
  <si>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</si>
  <si>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</si>
  <si>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</si>
  <si>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</si>
  <si>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</si>
  <si>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</si>
  <si>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</si>
  <si>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</si>
  <si>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</si>
  <si>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</si>
  <si>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</si>
  <si>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</si>
  <si>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</si>
  <si>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</si>
  <si>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</si>
  <si>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</si>
  <si>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</si>
  <si>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</si>
  <si>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</si>
  <si>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</si>
  <si>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</si>
  <si>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</si>
  <si>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</si>
  <si>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</si>
  <si>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</si>
  <si>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</si>
  <si>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</si>
  <si>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</si>
  <si>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</si>
  <si>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</si>
  <si>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</si>
  <si>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</si>
  <si>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</si>
  <si>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</si>
  <si>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</si>
  <si>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</si>
  <si>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</si>
  <si>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</si>
  <si>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</si>
  <si>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</si>
  <si>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</si>
  <si>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</si>
  <si>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</si>
  <si>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</si>
  <si>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</si>
  <si>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</si>
  <si>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</si>
  <si>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</si>
  <si>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</si>
  <si>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</si>
  <si>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</si>
  <si>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</si>
  <si>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</si>
  <si>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</si>
  <si>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</si>
  <si>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</si>
  <si>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</si>
  <si>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</si>
  <si>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</si>
  <si>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</si>
  <si>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</si>
  <si>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</si>
  <si>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</si>
  <si>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</si>
  <si>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</si>
  <si>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</si>
  <si>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</si>
  <si>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</si>
  <si>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</si>
  <si>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</si>
  <si>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</si>
  <si>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</si>
  <si>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</si>
  <si>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</si>
  <si>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</si>
  <si>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</si>
  <si>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</si>
  <si>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</si>
  <si>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</si>
  <si>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</si>
  <si>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</si>
  <si>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</si>
  <si>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</si>
  <si>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</si>
  <si>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</si>
  <si>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</si>
  <si>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</si>
  <si>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</si>
  <si>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</si>
  <si>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</si>
  <si>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</si>
  <si>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</si>
  <si>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</si>
  <si>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</si>
  <si>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</si>
  <si>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</si>
  <si>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</si>
  <si>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</si>
  <si>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</si>
  <si>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</si>
  <si>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</si>
  <si>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</si>
  <si>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</si>
  <si>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</si>
  <si>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</si>
  <si>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</si>
  <si>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</si>
  <si>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</si>
  <si>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</si>
  <si>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</si>
  <si>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</si>
  <si>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</si>
  <si>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</si>
  <si>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</si>
  <si>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</si>
  <si>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</si>
  <si>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</si>
  <si>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</si>
  <si>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</si>
  <si>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</si>
  <si>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</si>
  <si>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</si>
  <si>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</si>
  <si>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</si>
  <si>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</si>
  <si>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</si>
  <si>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</si>
  <si>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</si>
  <si>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</si>
  <si>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</si>
  <si>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</si>
  <si>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</si>
  <si>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</si>
  <si>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</si>
  <si>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</si>
  <si>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</si>
  <si>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</si>
  <si>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</si>
  <si>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</si>
  <si>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</si>
  <si>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</si>
  <si>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</si>
  <si>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</si>
  <si>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</si>
  <si>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</si>
  <si>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</si>
  <si>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</si>
  <si>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</si>
  <si>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</si>
  <si>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</si>
  <si>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</si>
  <si>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</si>
  <si>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</si>
  <si>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</si>
  <si>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</si>
  <si>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</si>
  <si>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</si>
  <si>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</si>
  <si>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</si>
  <si>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</si>
  <si>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</si>
  <si>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</si>
  <si>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</si>
  <si>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</si>
  <si>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</si>
  <si>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</si>
  <si>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</si>
  <si>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</si>
  <si>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</si>
  <si>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</si>
  <si>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</si>
  <si>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</si>
  <si>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</si>
  <si>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</si>
  <si>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</si>
  <si>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</si>
  <si>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</si>
  <si>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</si>
  <si>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</si>
  <si>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</si>
  <si>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</si>
  <si>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</si>
  <si>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</si>
  <si>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</si>
  <si>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</si>
  <si>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</si>
  <si>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</si>
  <si>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</si>
  <si>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</si>
  <si>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</si>
  <si>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</si>
  <si>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</si>
  <si>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</si>
  <si>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</si>
  <si>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</si>
  <si>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</si>
  <si>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</si>
  <si>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</si>
  <si>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</si>
  <si>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</si>
  <si>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</si>
  <si>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</si>
  <si>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</si>
  <si>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</si>
  <si>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</si>
  <si>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</si>
  <si>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</si>
  <si>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</si>
  <si>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</si>
  <si>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</si>
  <si>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</si>
  <si>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</si>
  <si>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</si>
  <si>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</si>
  <si>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</si>
  <si>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</si>
  <si>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</si>
  <si>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</si>
  <si>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</si>
  <si>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</si>
  <si>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</si>
  <si>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</si>
  <si>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</si>
  <si>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</si>
  <si>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</si>
  <si>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</si>
  <si>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</si>
  <si>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</si>
  <si>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</si>
  <si>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</si>
  <si>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</si>
  <si>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</si>
  <si>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</si>
  <si>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</si>
  <si>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</si>
  <si>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</si>
  <si>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</si>
  <si>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</si>
  <si>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</si>
  <si>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</si>
  <si>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</si>
  <si>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</si>
  <si>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</si>
  <si>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</si>
  <si>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</si>
  <si>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</si>
  <si>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</si>
  <si>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</si>
  <si>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</si>
  <si>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</si>
  <si>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</si>
  <si>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</si>
  <si>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</si>
  <si>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</si>
  <si>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</si>
  <si>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</si>
  <si>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</si>
  <si>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</si>
  <si>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</si>
  <si>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</si>
  <si>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</si>
  <si>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</si>
  <si>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</si>
  <si>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</si>
  <si>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</si>
  <si>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</si>
  <si>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</si>
  <si>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</si>
  <si>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</si>
  <si>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</si>
  <si>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</si>
  <si>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</si>
  <si>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</si>
  <si>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</si>
  <si>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</si>
  <si>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</si>
  <si>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</si>
  <si>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</si>
  <si>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</si>
  <si>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</si>
  <si>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</si>
  <si>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</si>
  <si>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</si>
  <si>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</si>
  <si>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</si>
  <si>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</si>
  <si>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</si>
  <si>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</si>
  <si>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</si>
  <si>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</si>
  <si>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</si>
  <si>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</si>
  <si>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</si>
  <si>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</si>
  <si>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</si>
  <si>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</si>
  <si>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</si>
  <si>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</si>
  <si>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</si>
  <si>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</si>
  <si>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</si>
  <si>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</si>
  <si>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</si>
  <si>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</si>
  <si>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</si>
  <si>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</si>
  <si>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</si>
  <si>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</si>
  <si>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</si>
  <si>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</si>
  <si>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</si>
  <si>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</si>
  <si>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</si>
  <si>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</si>
  <si>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</si>
  <si>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</si>
  <si>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</si>
  <si>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</si>
  <si>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</si>
  <si>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</si>
  <si>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</si>
  <si>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</si>
  <si>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</si>
  <si>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</si>
  <si>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</si>
  <si>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</si>
  <si>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</si>
  <si>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</si>
  <si>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</si>
  <si>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</si>
  <si>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</si>
  <si>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</si>
  <si>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</si>
  <si>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</si>
  <si>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</si>
  <si>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</si>
  <si>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</si>
  <si>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</si>
  <si>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</si>
  <si>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</si>
  <si>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</si>
  <si>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</si>
  <si>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</si>
  <si>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</si>
  <si>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</si>
  <si>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</si>
  <si>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</si>
  <si>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</si>
  <si>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</si>
  <si>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</si>
  <si>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</si>
  <si>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</si>
  <si>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</si>
  <si>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</si>
  <si>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</si>
  <si>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</si>
  <si>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</si>
  <si>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</si>
  <si>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</si>
  <si>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</si>
  <si>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</si>
  <si>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</si>
  <si>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</si>
  <si>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</si>
  <si>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</si>
  <si>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</si>
  <si>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</si>
  <si>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</si>
  <si>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</si>
  <si>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</si>
  <si>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</si>
  <si>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</si>
  <si>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</si>
  <si>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</si>
  <si>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</si>
  <si>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</si>
  <si>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</si>
  <si>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</si>
  <si>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</si>
  <si>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</si>
  <si>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</si>
  <si>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</si>
  <si>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</si>
  <si>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</si>
  <si>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</si>
  <si>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</si>
  <si>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</si>
  <si>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</si>
  <si>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</si>
  <si>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</si>
  <si>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</si>
  <si>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</si>
  <si>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</si>
  <si>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</si>
  <si>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</si>
  <si>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</si>
  <si>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</si>
  <si>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</si>
  <si>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</si>
  <si>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</si>
  <si>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</si>
  <si>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</si>
  <si>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</si>
  <si>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</si>
  <si>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</si>
  <si>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</si>
  <si>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</si>
  <si>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</si>
  <si>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</si>
  <si>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</si>
  <si>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</si>
  <si>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</si>
  <si>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</si>
  <si>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</si>
  <si>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</si>
  <si>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</si>
  <si>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</si>
  <si>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</si>
  <si>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</si>
  <si>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</si>
  <si>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</si>
  <si>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</si>
  <si>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</si>
  <si>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</si>
  <si>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</si>
  <si>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</si>
  <si>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</si>
  <si>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</si>
  <si>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</si>
  <si>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</si>
  <si>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</si>
  <si>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</si>
  <si>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</si>
  <si>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</si>
  <si>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</si>
  <si>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</si>
  <si>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</si>
  <si>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</si>
  <si>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</si>
  <si>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</si>
  <si>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</si>
  <si>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</si>
  <si>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</si>
  <si>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</si>
  <si>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</si>
  <si>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</si>
  <si>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</si>
  <si>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</si>
  <si>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</si>
  <si>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</si>
  <si>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</si>
  <si>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</si>
  <si>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</si>
  <si>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</si>
  <si>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</si>
  <si>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</si>
  <si>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</si>
  <si>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</si>
  <si>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</si>
  <si>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</si>
  <si>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</si>
  <si>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</si>
  <si>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</si>
  <si>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</si>
  <si>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</si>
  <si>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</si>
  <si>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</si>
  <si>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</si>
  <si>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</si>
  <si>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</si>
  <si>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</si>
  <si>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</si>
  <si>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</si>
  <si>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</si>
  <si>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</si>
  <si>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</si>
  <si>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</si>
  <si>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</si>
  <si>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</si>
  <si>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</si>
  <si>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</si>
  <si>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</si>
  <si>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</si>
  <si>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</si>
  <si>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</si>
  <si>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</si>
  <si>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</si>
  <si>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</si>
  <si>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</si>
  <si>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</si>
  <si>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</si>
  <si>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</si>
  <si>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</si>
  <si>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</si>
  <si>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</si>
  <si>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</si>
  <si>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</si>
  <si>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</si>
  <si>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</si>
  <si>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</si>
  <si>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</si>
  <si>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</si>
  <si>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</si>
  <si>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</si>
  <si>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</si>
  <si>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</si>
  <si>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</si>
  <si>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</si>
  <si>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</si>
  <si>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</si>
  <si>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</si>
  <si>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</si>
  <si>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</si>
  <si>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</si>
  <si>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</si>
  <si>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</si>
  <si>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</si>
  <si>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</si>
  <si>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</si>
  <si>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</si>
  <si>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</si>
  <si>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</si>
  <si>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</si>
  <si>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</si>
  <si>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</si>
  <si>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</si>
  <si>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</si>
  <si>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</si>
  <si>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</si>
  <si>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</si>
  <si>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</si>
  <si>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</si>
  <si>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</si>
  <si>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</si>
  <si>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</si>
  <si>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</si>
  <si>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</si>
  <si>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</si>
  <si>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</si>
  <si>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</si>
  <si>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</si>
  <si>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</si>
  <si>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</si>
  <si>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</si>
  <si>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</si>
  <si>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</si>
  <si>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</si>
  <si>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</si>
  <si>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</si>
  <si>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</si>
  <si>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</si>
  <si>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</si>
  <si>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</si>
  <si>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</si>
  <si>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</si>
  <si>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</si>
  <si>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</si>
  <si>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</si>
  <si>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</si>
  <si>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</si>
  <si>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</si>
  <si>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</si>
  <si>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</si>
  <si>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</si>
  <si>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</si>
  <si>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</si>
  <si>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</si>
  <si>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</si>
  <si>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</si>
  <si>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</si>
  <si>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</si>
  <si>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</si>
  <si>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</si>
  <si>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</si>
  <si>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</si>
  <si>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</si>
  <si>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</si>
  <si>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</si>
  <si>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</si>
  <si>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</si>
  <si>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</si>
  <si>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</si>
  <si>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</si>
  <si>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</si>
  <si>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</si>
  <si>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</si>
  <si>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</si>
  <si>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</si>
  <si>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</si>
  <si>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</si>
  <si>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</si>
  <si>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</si>
  <si>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</si>
  <si>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</si>
  <si>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</si>
  <si>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</si>
  <si>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</si>
  <si>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</si>
  <si>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</si>
  <si>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</si>
  <si>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</si>
  <si>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</si>
  <si>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</si>
  <si>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</si>
  <si>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</si>
  <si>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</si>
  <si>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</si>
  <si>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</si>
  <si>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</si>
  <si>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</si>
  <si>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</si>
  <si>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</si>
  <si>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</si>
  <si>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</si>
  <si>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</si>
  <si>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</si>
  <si>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</si>
  <si>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</si>
  <si>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</si>
  <si>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</si>
  <si>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</si>
  <si>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</si>
  <si>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</si>
  <si>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</si>
  <si>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</si>
  <si>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</si>
  <si>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</si>
  <si>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</si>
  <si>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</si>
  <si>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</si>
  <si>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</si>
  <si>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</si>
  <si>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</si>
  <si>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</si>
  <si>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</si>
  <si>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</si>
  <si>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</si>
  <si>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</si>
  <si>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</si>
  <si>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</si>
  <si>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</si>
  <si>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</si>
  <si>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</si>
  <si>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</si>
  <si>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</si>
  <si>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</si>
  <si>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</si>
  <si>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</si>
  <si>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</si>
  <si>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</si>
  <si>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</si>
  <si>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</si>
  <si>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</si>
  <si>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</si>
  <si>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</si>
  <si>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</si>
  <si>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</si>
  <si>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</si>
  <si>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</si>
  <si>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</si>
  <si>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</si>
  <si>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</si>
  <si>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</si>
  <si>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</si>
  <si>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</si>
  <si>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</si>
  <si>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</si>
  <si>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</si>
  <si>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</si>
  <si>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</si>
  <si>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</si>
  <si>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</si>
  <si>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</si>
  <si>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</si>
  <si>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</si>
  <si>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</si>
  <si>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</si>
  <si>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</si>
  <si>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</si>
  <si>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</si>
  <si>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</si>
  <si>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</si>
  <si>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</si>
  <si>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</si>
  <si>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</si>
  <si>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</si>
  <si>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</si>
  <si>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</si>
  <si>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</si>
  <si>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</si>
  <si>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</si>
  <si>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</si>
  <si>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</si>
  <si>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</si>
  <si>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</si>
  <si>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</si>
  <si>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</si>
  <si>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</si>
  <si>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</si>
  <si>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</si>
  <si>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</si>
  <si>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</si>
  <si>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</si>
  <si>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</si>
  <si>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</si>
  <si>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</si>
  <si>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</si>
  <si>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</si>
  <si>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</si>
  <si>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</si>
  <si>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</si>
  <si>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</si>
  <si>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</si>
  <si>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</si>
  <si>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</si>
  <si>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</si>
  <si>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</si>
  <si>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</si>
  <si>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</si>
  <si>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</si>
  <si>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</si>
  <si>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</si>
  <si>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</si>
  <si>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</si>
  <si>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</si>
  <si>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</si>
  <si>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</si>
  <si>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</si>
  <si>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</si>
  <si>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</si>
  <si>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</si>
  <si>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</si>
  <si>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</si>
  <si>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</si>
  <si>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</si>
  <si>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</si>
  <si>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</si>
  <si>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</si>
  <si>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</si>
  <si>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</si>
  <si>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</si>
  <si>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</si>
  <si>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</si>
  <si>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</si>
  <si>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</si>
  <si>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</si>
  <si>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</si>
  <si>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</si>
  <si>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</si>
  <si>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</si>
  <si>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</si>
  <si>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</si>
  <si>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</si>
  <si>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</si>
  <si>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</si>
  <si>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</si>
  <si>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</si>
  <si>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</si>
  <si>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</si>
  <si>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</si>
  <si>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</si>
  <si>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</si>
  <si>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</si>
  <si>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</si>
  <si>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</si>
  <si>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</si>
  <si>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</si>
  <si>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</si>
  <si>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</si>
  <si>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</si>
  <si>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</si>
  <si>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</si>
  <si>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</si>
  <si>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</si>
  <si>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</si>
  <si>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</si>
  <si>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</si>
  <si>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</si>
  <si>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</si>
  <si>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</si>
  <si>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</si>
  <si>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</si>
  <si>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</si>
  <si>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</si>
  <si>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</si>
  <si>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</si>
  <si>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</si>
  <si>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</si>
  <si>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</si>
  <si>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</si>
  <si>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</si>
  <si>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</si>
  <si>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</si>
  <si>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</si>
  <si>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</si>
  <si>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</si>
  <si>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</si>
  <si>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</si>
  <si>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</si>
  <si>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</si>
  <si>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</si>
  <si>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</si>
  <si>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</si>
  <si>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</si>
  <si>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</si>
  <si>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</si>
  <si>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</si>
  <si>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</si>
  <si>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</si>
  <si>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</si>
  <si>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</si>
  <si>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</si>
  <si>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</si>
  <si>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</si>
  <si>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</si>
  <si>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</si>
  <si>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</si>
  <si>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</si>
  <si>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</si>
  <si>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</si>
  <si>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</si>
  <si>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</si>
  <si>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</si>
  <si>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</si>
  <si>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</si>
  <si>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</si>
  <si>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</si>
  <si>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</si>
  <si>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</si>
  <si>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</si>
  <si>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</si>
  <si>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</si>
  <si>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</si>
  <si>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</si>
  <si>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</si>
  <si>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</si>
  <si>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</si>
  <si>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</si>
  <si>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</si>
  <si>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</si>
  <si>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</si>
  <si>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</si>
  <si>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</si>
  <si>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</si>
  <si>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</si>
  <si>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</si>
  <si>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</si>
  <si>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</si>
  <si>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</si>
  <si>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</si>
  <si>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</si>
  <si>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</si>
  <si>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</si>
  <si>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</si>
  <si>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</si>
  <si>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</si>
  <si>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</si>
  <si>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</si>
  <si>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</si>
  <si>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</si>
  <si>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</si>
  <si>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</si>
  <si>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</si>
  <si>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</si>
  <si>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</si>
  <si>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</si>
  <si>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</si>
  <si>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</si>
  <si>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</si>
  <si>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</si>
  <si>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</si>
  <si>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</si>
  <si>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</si>
  <si>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</si>
  <si>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</si>
  <si>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</si>
  <si>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</si>
  <si>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</si>
  <si>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</si>
  <si>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</si>
  <si>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</si>
  <si>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</si>
  <si>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</si>
  <si>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</si>
  <si>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</si>
  <si>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</si>
  <si>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</si>
  <si>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</si>
  <si>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</si>
  <si>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</si>
  <si>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</si>
  <si>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</si>
  <si>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</si>
  <si>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</si>
  <si>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</si>
  <si>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</si>
  <si>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</si>
  <si>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</si>
  <si>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</si>
  <si>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</si>
  <si>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</si>
  <si>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</si>
  <si>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</si>
  <si>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</si>
  <si>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</si>
  <si>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</si>
  <si>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</si>
  <si>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</si>
  <si>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</si>
  <si>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</si>
  <si>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</si>
  <si>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</si>
  <si>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</si>
  <si>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</si>
  <si>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</si>
  <si>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</si>
  <si>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</si>
  <si>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</si>
  <si>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</si>
  <si>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</si>
  <si>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</si>
  <si>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</si>
  <si>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</si>
  <si>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</si>
  <si>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</si>
  <si>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</si>
  <si>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</si>
  <si>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</si>
  <si>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</si>
  <si>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</si>
  <si>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</si>
  <si>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</si>
  <si>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</si>
  <si>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</si>
  <si>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</si>
  <si>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</si>
  <si>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</si>
  <si>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</si>
  <si>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</si>
  <si>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</si>
  <si>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</si>
  <si>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</si>
  <si>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</si>
  <si>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</si>
  <si>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</si>
  <si>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</si>
  <si>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</si>
  <si>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</si>
  <si>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</si>
  <si>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</si>
  <si>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</si>
  <si>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</si>
  <si>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</si>
  <si>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</si>
  <si>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</si>
  <si>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</si>
  <si>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</si>
  <si>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</si>
  <si>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</si>
  <si>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</si>
  <si>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</si>
  <si>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</si>
  <si>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</si>
  <si>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</si>
  <si>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</si>
  <si>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</si>
  <si>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</si>
  <si>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</si>
  <si>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</si>
  <si>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</si>
  <si>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</si>
  <si>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</si>
  <si>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</si>
  <si>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</si>
  <si>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</si>
  <si>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</si>
  <si>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</si>
  <si>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</si>
  <si>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</si>
  <si>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</si>
  <si>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</si>
  <si>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</si>
  <si>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</si>
  <si>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</si>
  <si>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</si>
  <si>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</si>
  <si>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</si>
  <si>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</si>
  <si>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</si>
  <si>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</si>
  <si>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</si>
  <si>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</si>
  <si>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</si>
  <si>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</si>
  <si>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</si>
  <si>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</si>
  <si>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</si>
  <si>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</si>
  <si>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</si>
  <si>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</si>
  <si>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</si>
  <si>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</si>
  <si>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</si>
  <si>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</si>
  <si>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</si>
  <si>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</si>
  <si>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</si>
  <si>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</si>
  <si>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</si>
  <si>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</si>
  <si>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</si>
  <si>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</si>
  <si>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</si>
  <si>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</si>
  <si>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</si>
  <si>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</si>
  <si>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</si>
  <si>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</si>
  <si>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</si>
  <si>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</si>
  <si>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</si>
  <si>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</si>
  <si>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</si>
  <si>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</si>
  <si>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</si>
  <si>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</si>
  <si>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</si>
  <si>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</si>
  <si>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</si>
  <si>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</si>
  <si>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</si>
  <si>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</si>
  <si>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</si>
  <si>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</si>
  <si>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</si>
  <si>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</si>
  <si>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</si>
  <si>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</si>
  <si>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</si>
  <si>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</si>
  <si>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</si>
  <si>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</si>
  <si>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</si>
  <si>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</si>
  <si>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</si>
  <si>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</si>
  <si>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</si>
  <si>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</si>
  <si>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</si>
  <si>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</si>
  <si>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</si>
  <si>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</si>
  <si>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</si>
  <si>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</si>
  <si>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</si>
  <si>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</si>
  <si>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</si>
  <si>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</si>
  <si>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</si>
  <si>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</si>
  <si>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</si>
  <si>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</si>
  <si>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</si>
  <si>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</si>
  <si>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</si>
  <si>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</si>
  <si>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</si>
  <si>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</si>
  <si>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</si>
  <si>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</si>
  <si>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</si>
  <si>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</si>
  <si>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</si>
  <si>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</si>
  <si>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</si>
  <si>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</si>
  <si>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</si>
  <si>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</si>
  <si>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</si>
  <si>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</si>
  <si>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</si>
  <si>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</si>
  <si>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</si>
  <si>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</si>
  <si>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</si>
  <si>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</si>
  <si>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</si>
  <si>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</si>
  <si>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</si>
  <si>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</si>
  <si>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</si>
  <si>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</si>
  <si>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</si>
  <si>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</si>
  <si>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</si>
  <si>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</si>
  <si>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</si>
  <si>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</si>
  <si>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</si>
  <si>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</si>
  <si>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</si>
  <si>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</si>
  <si>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</si>
  <si>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</si>
  <si>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</si>
  <si>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</si>
  <si>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</si>
  <si>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</si>
  <si>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</si>
  <si>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</si>
  <si>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</si>
  <si>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</si>
  <si>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</si>
  <si>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</si>
  <si>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</si>
  <si>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</si>
  <si>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</si>
  <si>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</si>
  <si>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</si>
  <si>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</si>
  <si>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</si>
  <si>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</si>
  <si>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</si>
  <si>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</si>
  <si>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</si>
  <si>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</si>
  <si>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</si>
  <si>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</si>
  <si>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</si>
  <si>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</si>
  <si>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</si>
  <si>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</si>
  <si>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</si>
  <si>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</si>
  <si>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</si>
  <si>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</si>
  <si>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</si>
  <si>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</si>
  <si>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</si>
  <si>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</si>
  <si>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</si>
  <si>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</si>
  <si>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</si>
  <si>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</si>
  <si>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</si>
  <si>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</si>
  <si>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</si>
  <si>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</si>
  <si>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</si>
  <si>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</si>
  <si>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</si>
  <si>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</si>
  <si>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</si>
  <si>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</si>
  <si>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</si>
  <si>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</si>
  <si>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</si>
  <si>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</si>
  <si>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</si>
  <si>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</si>
  <si>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</si>
  <si>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</si>
  <si>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</si>
  <si>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</si>
  <si>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</si>
  <si>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</si>
  <si>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</si>
  <si>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</si>
  <si>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</si>
  <si>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</si>
  <si>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</si>
  <si>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</si>
  <si>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</si>
  <si>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</si>
  <si>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</si>
  <si>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</si>
  <si>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</si>
  <si>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</si>
  <si>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</si>
  <si>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</si>
  <si>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</si>
  <si>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</si>
  <si>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</si>
  <si>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</si>
  <si>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</si>
  <si>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</si>
  <si>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</si>
  <si>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</si>
  <si>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</si>
  <si>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</si>
  <si>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</si>
  <si>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</si>
  <si>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</si>
  <si>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</si>
  <si>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</si>
  <si>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</si>
  <si>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</si>
  <si>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</si>
  <si>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</si>
  <si>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</si>
  <si>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</si>
  <si>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</si>
  <si>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</si>
  <si>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</si>
  <si>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</si>
  <si>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</si>
  <si>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</si>
  <si>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</si>
  <si>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</si>
  <si>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</si>
  <si>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</si>
  <si>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</si>
  <si>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</si>
  <si>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</si>
  <si>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</si>
  <si>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</si>
  <si>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</si>
  <si>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</si>
  <si>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</si>
  <si>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</si>
  <si>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</si>
  <si>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</si>
  <si>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</si>
  <si>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</si>
  <si>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</si>
  <si>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</si>
  <si>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</si>
  <si>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</si>
  <si>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</si>
  <si>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</si>
  <si>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</si>
  <si>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</si>
  <si>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</si>
  <si>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</si>
  <si>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</si>
  <si>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</si>
  <si>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</si>
  <si>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</si>
  <si>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</si>
  <si>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</si>
  <si>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</si>
  <si>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</si>
  <si>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</si>
  <si>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</si>
  <si>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</si>
  <si>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</si>
  <si>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</si>
  <si>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</si>
  <si>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</si>
  <si>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</si>
  <si>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</si>
  <si>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</si>
  <si>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</si>
  <si>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</si>
  <si>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</si>
  <si>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</si>
  <si>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</si>
  <si>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</si>
  <si>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</si>
  <si>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</si>
  <si>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</si>
  <si>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</si>
  <si>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</si>
  <si>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</si>
  <si>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</si>
  <si>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</si>
  <si>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</si>
  <si>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</si>
  <si>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</si>
  <si>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</si>
  <si>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</si>
  <si>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</si>
  <si>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</si>
  <si>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</si>
  <si>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</si>
  <si>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</si>
  <si>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</si>
  <si>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</si>
  <si>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</si>
  <si>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</si>
  <si>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</si>
  <si>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</si>
  <si>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</si>
  <si>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</si>
  <si>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</si>
  <si>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</si>
  <si>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</si>
  <si>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</si>
  <si>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</si>
  <si>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</si>
  <si>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</si>
  <si>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</si>
  <si>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</si>
  <si>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</si>
  <si>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</si>
  <si>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</si>
  <si>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</si>
  <si>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</si>
  <si>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</si>
  <si>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</si>
  <si>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</si>
  <si>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</si>
  <si>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</si>
  <si>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</si>
  <si>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</si>
  <si>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</si>
  <si>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</si>
  <si>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</si>
  <si>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</si>
  <si>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</si>
  <si>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</si>
  <si>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</si>
  <si>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</si>
  <si>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</si>
  <si>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</si>
  <si>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</si>
  <si>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</si>
  <si>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</si>
  <si>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</si>
  <si>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</si>
  <si>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</si>
  <si>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</si>
  <si>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</si>
  <si>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</si>
  <si>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</si>
  <si>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</si>
  <si>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</si>
  <si>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</si>
  <si>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</si>
  <si>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</si>
  <si>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</si>
  <si>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</si>
  <si>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</si>
  <si>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</si>
  <si>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</si>
  <si>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</si>
  <si>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</si>
  <si>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</si>
  <si>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</si>
  <si>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</si>
  <si>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</si>
  <si>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</si>
  <si>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</si>
  <si>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</si>
  <si>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</si>
  <si>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</si>
  <si>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</si>
  <si>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</si>
  <si>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</si>
  <si>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</si>
  <si>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</si>
  <si>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</si>
  <si>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</si>
  <si>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</si>
  <si>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</si>
  <si>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</si>
  <si>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</si>
  <si>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</si>
  <si>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</si>
  <si>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</si>
  <si>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</si>
  <si>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</si>
  <si>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</si>
  <si>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</si>
  <si>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</si>
  <si>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</si>
  <si>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</si>
  <si>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</si>
  <si>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</si>
  <si>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</si>
  <si>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</si>
  <si>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</si>
  <si>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</si>
  <si>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</si>
  <si>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</si>
  <si>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</si>
  <si>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</si>
  <si>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</si>
  <si>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</si>
  <si>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</si>
  <si>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</si>
  <si>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</si>
  <si>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</si>
  <si>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</si>
  <si>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</si>
  <si>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</si>
  <si>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</si>
  <si>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</si>
  <si>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</si>
  <si>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</si>
  <si>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</si>
  <si>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</si>
  <si>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</si>
  <si>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</si>
  <si>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</si>
  <si>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</si>
  <si>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</si>
  <si>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</si>
  <si>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</si>
  <si>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</si>
  <si>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</si>
  <si>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</si>
  <si>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</si>
  <si>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</si>
  <si>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</si>
  <si>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</si>
  <si>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</si>
  <si>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</si>
  <si>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</si>
  <si>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</si>
  <si>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</si>
  <si>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</si>
  <si>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</si>
  <si>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</si>
  <si>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</si>
  <si>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</si>
  <si>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</si>
  <si>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</si>
  <si>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</si>
  <si>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</si>
  <si>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</si>
  <si>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</si>
  <si>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</si>
  <si>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</si>
  <si>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</si>
  <si>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</si>
  <si>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</si>
  <si>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</si>
  <si>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</si>
  <si>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</si>
  <si>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</si>
  <si>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</si>
  <si>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</si>
  <si>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</si>
  <si>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</si>
  <si>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</si>
  <si>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</si>
  <si>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</si>
  <si>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</si>
  <si>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</si>
  <si>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</si>
  <si>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</si>
  <si>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</si>
  <si>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</si>
  <si>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</si>
  <si>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</si>
  <si>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</si>
  <si>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</si>
  <si>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</si>
  <si>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</si>
  <si>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</si>
  <si>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</si>
  <si>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</si>
  <si>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</si>
  <si>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</si>
  <si>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</si>
  <si>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</si>
  <si>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</si>
  <si>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</si>
  <si>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</si>
  <si>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</si>
  <si>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</si>
  <si>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</si>
  <si>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</si>
  <si>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</si>
  <si>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</si>
  <si>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</si>
  <si>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</si>
  <si>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</si>
  <si>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</si>
  <si>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</si>
  <si>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</si>
  <si>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</si>
  <si>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</si>
  <si>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</si>
  <si>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</si>
  <si>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</si>
  <si>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</si>
  <si>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</si>
  <si>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</si>
  <si>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</si>
  <si>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</si>
  <si>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</si>
  <si>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</si>
  <si>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</si>
  <si>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</si>
  <si>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</si>
  <si>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</si>
  <si>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</si>
  <si>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</si>
  <si>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</si>
  <si>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</si>
  <si>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</si>
  <si>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</si>
  <si>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</si>
  <si>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</si>
  <si>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</si>
  <si>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</si>
  <si>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</si>
  <si>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</si>
  <si>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</si>
  <si>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</si>
  <si>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</si>
  <si>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</si>
  <si>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</si>
  <si>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</si>
  <si>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</si>
  <si>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</si>
  <si>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</si>
  <si>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</si>
  <si>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</si>
  <si>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</si>
  <si>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</si>
  <si>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</si>
  <si>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</si>
  <si>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</si>
  <si>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</si>
  <si>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</si>
  <si>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</si>
  <si>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</si>
  <si>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</si>
  <si>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</si>
  <si>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</si>
  <si>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</si>
  <si>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</si>
  <si>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</si>
  <si>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</si>
  <si>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</si>
  <si>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</si>
  <si>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</si>
  <si>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</si>
  <si>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</si>
  <si>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</si>
  <si>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</si>
  <si>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</si>
  <si>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</si>
  <si>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</si>
  <si>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</si>
  <si>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</si>
  <si>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</si>
  <si>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</si>
  <si>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</si>
  <si>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</si>
  <si>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</si>
  <si>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</si>
  <si>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</si>
  <si>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</si>
  <si>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</si>
  <si>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</si>
  <si>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</si>
  <si>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</si>
  <si>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</si>
  <si>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</si>
  <si>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</si>
  <si>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</si>
  <si>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</si>
  <si>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</si>
  <si>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</si>
  <si>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</si>
  <si>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</si>
  <si>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</si>
  <si>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</si>
  <si>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</si>
  <si>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</si>
  <si>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</si>
  <si>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</si>
  <si>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</si>
  <si>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</si>
  <si>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</si>
  <si>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</si>
  <si>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</si>
  <si>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</si>
  <si>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</si>
  <si>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</si>
  <si>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</si>
  <si>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</si>
  <si>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</si>
  <si>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</si>
  <si>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</si>
  <si>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</si>
  <si>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</si>
  <si>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</si>
  <si>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</si>
  <si>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</si>
  <si>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</si>
  <si>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</si>
  <si>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</si>
  <si>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</si>
  <si>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</si>
  <si>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</si>
  <si>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</si>
  <si>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</si>
  <si>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</si>
  <si>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</si>
  <si>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</si>
  <si>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</si>
  <si>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</si>
  <si>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</si>
  <si>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</si>
  <si>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</si>
  <si>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</si>
  <si>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</si>
  <si>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</si>
  <si>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</si>
  <si>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</si>
  <si>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</si>
  <si>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</si>
  <si>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</si>
  <si>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</si>
  <si>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</si>
  <si>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</si>
  <si>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</si>
  <si>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</si>
  <si>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</si>
  <si>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</si>
  <si>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</si>
  <si>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</si>
  <si>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</si>
  <si>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</si>
  <si>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</si>
  <si>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</si>
  <si>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</si>
  <si>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</si>
  <si>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</si>
  <si>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</si>
  <si>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</si>
  <si>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</si>
  <si>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</si>
  <si>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</si>
  <si>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</si>
  <si>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</si>
  <si>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</si>
  <si>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</si>
  <si>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</si>
  <si>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</si>
  <si>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</si>
  <si>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</si>
  <si>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</si>
  <si>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</si>
  <si>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</si>
  <si>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</si>
  <si>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</si>
  <si>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</si>
  <si>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</si>
  <si>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</si>
  <si>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</si>
  <si>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</si>
  <si>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</si>
  <si>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</si>
  <si>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</si>
  <si>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</si>
  <si>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</si>
  <si>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</si>
  <si>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</si>
  <si>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</si>
  <si>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</si>
  <si>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</si>
  <si>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</si>
  <si>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</si>
  <si>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</si>
  <si>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</si>
  <si>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</si>
  <si>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</si>
  <si>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</si>
  <si>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</si>
  <si>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</si>
  <si>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</si>
  <si>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</si>
  <si>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</si>
  <si>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</si>
  <si>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</si>
  <si>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</si>
  <si>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</si>
  <si>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</si>
  <si>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</si>
  <si>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</si>
  <si>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</si>
  <si>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</si>
  <si>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</si>
  <si>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</si>
  <si>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</si>
  <si>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</si>
  <si>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</si>
  <si>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</si>
  <si>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</si>
  <si>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</si>
  <si>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</si>
  <si>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</si>
  <si>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</si>
  <si>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</si>
  <si>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</si>
  <si>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</si>
  <si>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</si>
  <si>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</si>
  <si>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</si>
  <si>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</si>
  <si>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</si>
  <si>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</si>
  <si>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</si>
  <si>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</si>
  <si>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</si>
  <si>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</si>
  <si>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</si>
  <si>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</si>
  <si>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</si>
  <si>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</si>
  <si>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</si>
  <si>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</si>
  <si>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</si>
  <si>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</si>
  <si>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</si>
  <si>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</si>
  <si>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</si>
  <si>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</si>
  <si>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</si>
  <si>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</si>
  <si>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</si>
  <si>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</si>
  <si>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</si>
  <si>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</si>
  <si>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</si>
  <si>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</si>
  <si>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</si>
  <si>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</si>
  <si>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</si>
  <si>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</si>
  <si>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</si>
  <si>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</si>
  <si>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</si>
  <si>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</si>
  <si>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</si>
  <si>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</si>
  <si>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</si>
  <si>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</si>
  <si>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</si>
  <si>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</si>
  <si>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</si>
  <si>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</si>
  <si>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</si>
  <si>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</si>
  <si>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</si>
  <si>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</si>
  <si>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</si>
  <si>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</si>
  <si>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</si>
  <si>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</si>
  <si>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</si>
  <si>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</si>
  <si>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</si>
  <si>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</si>
  <si>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</si>
  <si>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</si>
  <si>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</si>
  <si>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</si>
  <si>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</si>
  <si>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</si>
  <si>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</si>
  <si>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</si>
  <si>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</si>
  <si>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</si>
  <si>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</si>
  <si>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</si>
  <si>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</si>
  <si>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</si>
  <si>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</si>
  <si>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</si>
  <si>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</si>
  <si>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</si>
  <si>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</si>
  <si>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</si>
  <si>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</si>
  <si>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</si>
  <si>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</si>
  <si>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</si>
  <si>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</si>
  <si>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</si>
  <si>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</si>
  <si>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</si>
  <si>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</si>
  <si>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</si>
  <si>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</si>
  <si>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</si>
  <si>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</si>
  <si>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</si>
  <si>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</si>
  <si>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</si>
  <si>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</si>
  <si>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</si>
  <si>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</si>
  <si>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</si>
  <si>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</si>
  <si>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</si>
  <si>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</si>
  <si>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</si>
  <si>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</si>
  <si>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</si>
  <si>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</si>
  <si>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</si>
  <si>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</si>
  <si>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</si>
  <si>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</si>
  <si>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</si>
  <si>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</si>
  <si>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</si>
  <si>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</si>
  <si>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</si>
  <si>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</si>
  <si>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</si>
  <si>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</si>
  <si>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</si>
  <si>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</si>
  <si>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</si>
  <si>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</si>
  <si>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</si>
  <si>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</si>
  <si>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</si>
  <si>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</si>
  <si>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</si>
  <si>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</si>
  <si>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</si>
  <si>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</si>
  <si>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</si>
  <si>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</si>
  <si>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</si>
  <si>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</si>
  <si>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</si>
  <si>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</si>
  <si>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</si>
  <si>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</si>
  <si>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</si>
  <si>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</si>
  <si>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</si>
  <si>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</si>
  <si>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</si>
  <si>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</si>
  <si>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</si>
  <si>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</si>
  <si>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</si>
  <si>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</si>
  <si>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</si>
  <si>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</si>
  <si>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</si>
  <si>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</si>
  <si>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</si>
  <si>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</si>
  <si>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</si>
  <si>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</si>
  <si>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</si>
  <si>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</si>
  <si>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</si>
  <si>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</si>
  <si>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</si>
  <si>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</si>
  <si>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</si>
  <si>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</si>
  <si>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</si>
  <si>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</si>
  <si>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</si>
  <si>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</si>
  <si>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</si>
  <si>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</si>
  <si>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</si>
  <si>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</si>
  <si>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</si>
  <si>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</si>
  <si>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</si>
  <si>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</si>
  <si>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</si>
  <si>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</si>
  <si>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</si>
  <si>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</si>
  <si>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</si>
  <si>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</si>
  <si>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</si>
  <si>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</si>
  <si>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</si>
  <si>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</si>
  <si>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</si>
  <si>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</si>
  <si>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</si>
  <si>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</si>
  <si>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</si>
  <si>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</si>
  <si>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</si>
  <si>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</si>
  <si>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</si>
  <si>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</si>
  <si>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</si>
  <si>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</si>
  <si>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</si>
  <si>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</si>
  <si>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</si>
  <si>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</si>
  <si>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</si>
  <si>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</si>
  <si>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</si>
  <si>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</si>
  <si>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</si>
  <si>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</si>
  <si>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</si>
  <si>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</si>
  <si>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</si>
  <si>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</si>
  <si>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</si>
  <si>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</si>
  <si>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</si>
  <si>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</si>
  <si>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</si>
  <si>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</si>
  <si>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</si>
  <si>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</si>
  <si>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</si>
  <si>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</si>
  <si>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</si>
  <si>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</si>
  <si>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</si>
  <si>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</si>
  <si>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</si>
  <si>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</si>
  <si>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</si>
  <si>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</si>
  <si>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</si>
  <si>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</si>
  <si>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</si>
  <si>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</si>
  <si>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</si>
  <si>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</si>
  <si>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</si>
  <si>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</si>
  <si>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</si>
  <si>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</si>
  <si>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</si>
  <si>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</si>
  <si>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</si>
  <si>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</si>
  <si>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</si>
  <si>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</si>
  <si>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</si>
  <si>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</si>
  <si>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</si>
  <si>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</si>
  <si>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</si>
  <si>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</si>
  <si>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</si>
  <si>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</si>
  <si>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</si>
  <si>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</si>
  <si>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</si>
  <si>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</si>
  <si>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</si>
  <si>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</si>
  <si>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</si>
  <si>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</si>
  <si>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</si>
  <si>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</si>
  <si>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</si>
  <si>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</si>
  <si>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</si>
  <si>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</si>
  <si>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</si>
  <si>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</si>
  <si>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</si>
  <si>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</si>
  <si>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</si>
  <si>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</si>
  <si>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</si>
  <si>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</si>
  <si>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</si>
  <si>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</si>
  <si>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</si>
  <si>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</si>
  <si>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</si>
  <si>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</si>
  <si>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</si>
  <si>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</si>
  <si>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</si>
  <si>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</si>
  <si>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</si>
  <si>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</si>
  <si>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</si>
  <si>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</si>
  <si>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</si>
  <si>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</si>
  <si>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</si>
  <si>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</si>
  <si>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</si>
  <si>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</si>
  <si>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</si>
  <si>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</si>
  <si>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</si>
  <si>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</si>
  <si>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</si>
  <si>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</si>
  <si>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</si>
  <si>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</si>
  <si>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</si>
  <si>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</si>
  <si>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</si>
  <si>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</si>
  <si>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</si>
  <si>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</si>
  <si>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</si>
  <si>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</si>
  <si>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</si>
  <si>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</si>
  <si>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</si>
  <si>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</si>
  <si>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</si>
  <si>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</si>
  <si>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</si>
  <si>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</si>
  <si>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</si>
  <si>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</si>
  <si>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</si>
  <si>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</si>
  <si>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</si>
  <si>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</si>
  <si>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</si>
  <si>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</si>
  <si>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</si>
  <si>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</si>
  <si>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</si>
  <si>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</si>
  <si>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</si>
  <si>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</si>
  <si>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</si>
  <si>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</si>
  <si>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</si>
  <si>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</si>
  <si>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</si>
  <si>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</si>
  <si>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</si>
  <si>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</si>
  <si>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</si>
  <si>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</si>
  <si>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</si>
  <si>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</si>
  <si>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</si>
  <si>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</si>
  <si>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</si>
  <si>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</si>
  <si>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</si>
  <si>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</si>
  <si>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</si>
  <si>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</si>
  <si>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</si>
  <si>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</si>
  <si>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</si>
  <si>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</si>
  <si>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</si>
  <si>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</si>
  <si>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</si>
  <si>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</si>
  <si>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</si>
  <si>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</si>
  <si>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</si>
  <si>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</si>
  <si>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</si>
  <si>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</si>
  <si>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</si>
  <si>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</si>
  <si>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</si>
  <si>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</si>
  <si>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</si>
  <si>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</si>
  <si>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</si>
  <si>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</si>
  <si>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</si>
  <si>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</si>
  <si>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</si>
  <si>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</si>
  <si>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</si>
  <si>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</si>
  <si>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</si>
  <si>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</si>
  <si>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</si>
  <si>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</si>
  <si>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</si>
  <si>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</si>
  <si>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</si>
  <si>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</si>
  <si>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</si>
  <si>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</si>
  <si>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</si>
  <si>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</si>
  <si>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</si>
  <si>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</si>
  <si>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</si>
  <si>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</si>
  <si>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</si>
  <si>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</si>
  <si>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</si>
  <si>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</si>
  <si>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</si>
  <si>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</si>
  <si>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</si>
  <si>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</si>
  <si>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</si>
  <si>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</si>
  <si>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</si>
  <si>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</si>
  <si>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</si>
  <si>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</si>
  <si>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</si>
  <si>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</si>
  <si>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</si>
  <si>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</si>
  <si>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</si>
  <si>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</si>
  <si>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</si>
  <si>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</si>
  <si>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</si>
  <si>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</si>
  <si>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</si>
  <si>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</si>
  <si>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</si>
  <si>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</si>
  <si>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</si>
  <si>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</si>
  <si>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</si>
  <si>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</si>
  <si>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</si>
  <si>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</si>
  <si>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</si>
  <si>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</si>
  <si>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</si>
  <si>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</si>
  <si>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</si>
  <si>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</si>
  <si>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</si>
  <si>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</si>
  <si>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</si>
  <si>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</si>
  <si>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</si>
  <si>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</si>
  <si>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</si>
  <si>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</si>
  <si>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</si>
  <si>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</si>
  <si>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</si>
  <si>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</si>
  <si>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</si>
  <si>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</si>
  <si>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</si>
  <si>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</si>
  <si>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</si>
  <si>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</si>
  <si>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</si>
  <si>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</si>
  <si>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</si>
  <si>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</si>
  <si>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</si>
  <si>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</si>
  <si>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</si>
  <si>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</si>
  <si>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</si>
  <si>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</si>
  <si>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</si>
  <si>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</si>
  <si>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</si>
  <si>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</si>
  <si>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</si>
  <si>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</si>
  <si>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</si>
  <si>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</si>
  <si>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</si>
  <si>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</si>
  <si>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</si>
  <si>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</si>
  <si>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</si>
  <si>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</si>
  <si>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</si>
  <si>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</si>
  <si>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</si>
  <si>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</si>
  <si>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</si>
  <si>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</si>
  <si>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</si>
  <si>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</si>
  <si>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</si>
  <si>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</si>
  <si>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</si>
  <si>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</si>
  <si>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</si>
  <si>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</si>
  <si>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</si>
  <si>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</si>
  <si>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</si>
  <si>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</si>
  <si>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</si>
  <si>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</si>
  <si>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</si>
  <si>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</si>
  <si>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</si>
  <si>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</si>
  <si>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</si>
  <si>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</si>
  <si>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</si>
  <si>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</si>
  <si>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</si>
  <si>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</si>
  <si>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</si>
  <si>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</si>
  <si>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</si>
  <si>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</si>
  <si>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</si>
  <si>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</si>
  <si>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</si>
  <si>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</si>
  <si>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</si>
  <si>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</si>
  <si>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</si>
  <si>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</si>
  <si>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</si>
  <si>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</si>
  <si>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</si>
  <si>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</si>
  <si>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</si>
  <si>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</si>
  <si>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</si>
  <si>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</si>
  <si>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</si>
  <si>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</si>
  <si>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</si>
  <si>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</si>
  <si>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</si>
  <si>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</si>
  <si>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</si>
  <si>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</si>
  <si>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</si>
  <si>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</si>
  <si>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</si>
  <si>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</si>
  <si>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</si>
  <si>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</si>
  <si>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</si>
  <si>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</si>
  <si>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</si>
  <si>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</si>
  <si>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</si>
  <si>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</si>
  <si>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</si>
  <si>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</si>
  <si>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</si>
  <si>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</si>
  <si>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</si>
  <si>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</si>
  <si>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</si>
  <si>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</si>
  <si>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</si>
  <si>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</si>
  <si>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</si>
  <si>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</si>
  <si>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</si>
  <si>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</si>
  <si>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</si>
  <si>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</si>
  <si>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</si>
  <si>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</si>
  <si>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</si>
  <si>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</si>
  <si>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</si>
  <si>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</si>
  <si>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</si>
  <si>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</si>
  <si>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</si>
  <si>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</si>
  <si>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</si>
  <si>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</si>
  <si>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</si>
  <si>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</si>
  <si>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</si>
  <si>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</si>
  <si>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</si>
  <si>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</si>
  <si>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</si>
  <si>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</si>
  <si>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</si>
  <si>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</si>
  <si>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</si>
  <si>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</si>
  <si>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</si>
  <si>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</si>
  <si>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</si>
  <si>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</si>
  <si>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</si>
  <si>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</si>
  <si>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</si>
  <si>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</si>
  <si>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</si>
  <si>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</si>
  <si>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</si>
  <si>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</si>
  <si>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</si>
  <si>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</si>
  <si>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</si>
  <si>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</si>
  <si>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</si>
  <si>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</si>
  <si>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</si>
  <si>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</si>
  <si>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</si>
  <si>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</si>
  <si>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</si>
  <si>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</si>
  <si>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</si>
  <si>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</si>
  <si>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</si>
  <si>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</si>
  <si>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</si>
  <si>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</si>
  <si>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</si>
  <si>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</si>
  <si>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</si>
  <si>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</si>
  <si>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</si>
  <si>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</si>
  <si>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</si>
  <si>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</si>
  <si>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</si>
  <si>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</si>
  <si>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</si>
  <si>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</si>
  <si>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</si>
  <si>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</si>
  <si>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</si>
  <si>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</si>
  <si>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</si>
  <si>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</si>
  <si>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</si>
  <si>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</si>
  <si>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</si>
  <si>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</si>
  <si>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</si>
  <si>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</si>
  <si>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</si>
  <si>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</si>
  <si>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</si>
  <si>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</si>
  <si>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</si>
  <si>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</si>
  <si>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</si>
  <si>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</si>
  <si>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</si>
  <si>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</si>
  <si>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</si>
  <si>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</si>
  <si>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</si>
  <si>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</si>
  <si>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</si>
  <si>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</si>
  <si>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</si>
  <si>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</si>
  <si>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</si>
  <si>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</si>
  <si>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</si>
  <si>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</si>
  <si>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</si>
  <si>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</si>
  <si>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</si>
  <si>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</si>
  <si>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</si>
  <si>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</si>
  <si>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</si>
  <si>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</si>
  <si>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</si>
  <si>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</si>
  <si>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</si>
  <si>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</si>
  <si>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</si>
  <si>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</si>
  <si>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</si>
  <si>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</si>
  <si>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</si>
  <si>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</si>
  <si>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</si>
  <si>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</si>
  <si>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</si>
  <si>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</si>
  <si>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</si>
  <si>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</si>
  <si>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</si>
  <si>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</si>
  <si>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</si>
  <si>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</si>
  <si>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</si>
  <si>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</si>
  <si>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</si>
  <si>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</si>
  <si>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</si>
  <si>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</si>
  <si>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</si>
  <si>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</si>
  <si>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</si>
  <si>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</si>
  <si>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</si>
  <si>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</si>
  <si>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</si>
  <si>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</si>
  <si>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</si>
  <si>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</si>
  <si>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</si>
  <si>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</si>
  <si>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</si>
  <si>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</si>
  <si>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</si>
  <si>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</si>
  <si>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</si>
  <si>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</si>
  <si>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</si>
  <si>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</si>
  <si>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</si>
  <si>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</si>
  <si>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</si>
  <si>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</si>
  <si>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</si>
  <si>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</si>
  <si>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</si>
  <si>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</si>
  <si>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</si>
  <si>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</si>
  <si>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</si>
  <si>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</si>
  <si>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</si>
  <si>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</si>
  <si>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</si>
  <si>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</si>
  <si>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</si>
  <si>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</si>
  <si>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</si>
  <si>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</si>
  <si>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</si>
  <si>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</si>
  <si>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</si>
  <si>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</si>
  <si>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</si>
  <si>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</si>
  <si>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</si>
  <si>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</si>
  <si>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</si>
  <si>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</si>
  <si>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</si>
  <si>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</si>
  <si>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</si>
  <si>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</si>
  <si>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</si>
  <si>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</si>
  <si>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</si>
  <si>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</si>
  <si>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</si>
  <si>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</si>
  <si>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</si>
  <si>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</si>
  <si>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</si>
  <si>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</si>
  <si>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</si>
  <si>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</si>
  <si>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</si>
  <si>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</si>
  <si>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</si>
  <si>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</si>
  <si>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</si>
  <si>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</si>
  <si>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</si>
  <si>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</si>
  <si>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</si>
  <si>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</si>
  <si>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</si>
  <si>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</si>
  <si>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</si>
  <si>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</si>
  <si>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</si>
  <si>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</si>
  <si>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</si>
  <si>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</si>
  <si>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</si>
  <si>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</si>
  <si>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</si>
  <si>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</si>
  <si>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</si>
  <si>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</si>
  <si>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</si>
  <si>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</si>
  <si>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</si>
  <si>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</si>
  <si>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</si>
  <si>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</si>
  <si>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</si>
  <si>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</si>
  <si>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</si>
  <si>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</si>
  <si>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</si>
  <si>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</si>
  <si>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</si>
  <si>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</si>
  <si>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</si>
  <si>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</si>
  <si>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</si>
  <si>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</si>
  <si>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</si>
  <si>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</si>
  <si>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</si>
  <si>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</si>
  <si>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</si>
  <si>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</si>
  <si>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</si>
  <si>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</si>
  <si>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</si>
  <si>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</si>
  <si>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</si>
  <si>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</si>
  <si>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</si>
  <si>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</si>
  <si>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</si>
  <si>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</si>
  <si>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</si>
  <si>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</si>
  <si>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</si>
  <si>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</si>
  <si>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</si>
  <si>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</si>
  <si>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</si>
  <si>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</si>
  <si>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</si>
  <si>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</si>
  <si>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</si>
  <si>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</si>
  <si>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</si>
  <si>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</si>
  <si>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</si>
  <si>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</si>
  <si>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</si>
  <si>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</si>
  <si>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</si>
  <si>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</si>
  <si>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</si>
  <si>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</si>
  <si>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</si>
  <si>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</si>
  <si>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</si>
  <si>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</si>
  <si>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</si>
  <si>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</si>
  <si>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</si>
  <si>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</si>
  <si>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</si>
  <si>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</si>
  <si>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</si>
  <si>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</si>
  <si>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</si>
  <si>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</si>
  <si>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</si>
  <si>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</si>
  <si>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</si>
  <si>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</si>
  <si>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</si>
  <si>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</si>
  <si>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</si>
  <si>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</si>
  <si>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</si>
  <si>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</si>
  <si>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</si>
  <si>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</si>
  <si>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</si>
  <si>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</si>
  <si>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</si>
  <si>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</si>
  <si>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</si>
  <si>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</si>
  <si>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</si>
  <si>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</si>
  <si>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</si>
  <si>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</si>
  <si>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</si>
  <si>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</si>
  <si>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</si>
  <si>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</si>
  <si>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</si>
  <si>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</si>
  <si>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</si>
  <si>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</si>
  <si>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</si>
  <si>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</si>
  <si>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</si>
  <si>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</si>
  <si>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</si>
  <si>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</si>
  <si>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</si>
  <si>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</si>
  <si>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</si>
  <si>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</si>
  <si>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</si>
  <si>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</si>
  <si>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</si>
  <si>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</si>
  <si>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</si>
  <si>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</si>
  <si>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</si>
  <si>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</si>
  <si>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</si>
  <si>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</si>
  <si>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</si>
  <si>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</si>
  <si>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</si>
  <si>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</si>
  <si>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</si>
  <si>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</si>
  <si>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</si>
  <si>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</si>
  <si>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</si>
  <si>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</si>
  <si>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</si>
  <si>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</si>
  <si>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</si>
  <si>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</si>
  <si>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</si>
  <si>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</si>
  <si>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</si>
  <si>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</si>
  <si>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</si>
  <si>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</si>
  <si>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</si>
  <si>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</si>
  <si>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</si>
  <si>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</si>
  <si>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</si>
  <si>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</si>
  <si>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</si>
  <si>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</si>
  <si>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</si>
  <si>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</si>
  <si>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</si>
  <si>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</si>
  <si>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</si>
  <si>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</si>
  <si>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</si>
  <si>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</si>
  <si>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</si>
  <si>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</si>
  <si>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</si>
  <si>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</si>
  <si>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</si>
  <si>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</si>
  <si>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</si>
  <si>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</si>
  <si>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</si>
  <si>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</si>
  <si>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</si>
  <si>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</si>
  <si>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</si>
  <si>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</si>
  <si>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</si>
  <si>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</si>
  <si>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</si>
  <si>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</si>
  <si>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</si>
  <si>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</si>
  <si>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</si>
  <si>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</si>
  <si>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</si>
  <si>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</si>
  <si>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</si>
  <si>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</si>
  <si>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</si>
  <si>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</si>
  <si>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</si>
  <si>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</si>
  <si>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</si>
  <si>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</si>
  <si>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</si>
  <si>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</si>
  <si>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</si>
  <si>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</si>
  <si>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</si>
  <si>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</si>
  <si>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</si>
  <si>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</si>
  <si>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</si>
  <si>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</si>
  <si>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</si>
  <si>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</si>
  <si>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</si>
  <si>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</si>
  <si>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</si>
  <si>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</si>
  <si>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</si>
  <si>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</si>
  <si>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</si>
  <si>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</si>
  <si>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</si>
  <si>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</si>
  <si>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</si>
  <si>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</si>
  <si>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</si>
  <si>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</si>
  <si>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</si>
  <si>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</si>
  <si>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</si>
  <si>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</si>
  <si>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</si>
  <si>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</si>
  <si>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</si>
  <si>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</si>
  <si>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</si>
  <si>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</si>
  <si>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</si>
  <si>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</si>
  <si>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</si>
  <si>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</si>
  <si>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</si>
  <si>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</si>
  <si>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</si>
  <si>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</si>
  <si>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</si>
  <si>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</si>
  <si>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</si>
  <si>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</si>
  <si>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</si>
  <si>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</si>
  <si>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</si>
  <si>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</si>
  <si>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</si>
  <si>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</si>
  <si>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</si>
  <si>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</si>
  <si>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</si>
  <si>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</si>
  <si>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</si>
  <si>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</si>
  <si>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</si>
  <si>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</si>
  <si>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</si>
  <si>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</si>
  <si>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</si>
  <si>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</si>
  <si>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</si>
  <si>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</si>
  <si>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</si>
  <si>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</si>
  <si>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</si>
  <si>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</si>
  <si>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</si>
  <si>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</si>
  <si>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</si>
  <si>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</si>
  <si>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</si>
  <si>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</si>
  <si>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</si>
  <si>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</si>
  <si>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</si>
  <si>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</si>
  <si>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</si>
  <si>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</si>
  <si>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</si>
  <si>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</si>
  <si>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</si>
  <si>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</si>
  <si>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</si>
  <si>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</si>
  <si>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</si>
  <si>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</si>
  <si>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</si>
  <si>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</si>
  <si>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</si>
  <si>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</si>
  <si>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</si>
  <si>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</si>
  <si>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</si>
  <si>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</si>
  <si>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</si>
  <si>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</si>
  <si>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</si>
  <si>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</si>
  <si>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</si>
  <si>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</si>
  <si>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</si>
  <si>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</si>
  <si>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</si>
  <si>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</si>
  <si>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</si>
  <si>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</si>
  <si>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</si>
  <si>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</si>
  <si>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</si>
  <si>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</si>
  <si>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</si>
  <si>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</si>
  <si>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</si>
  <si>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</si>
  <si>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</si>
  <si>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</si>
  <si>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</si>
  <si>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</si>
  <si>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</si>
  <si>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</si>
  <si>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</si>
  <si>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</si>
  <si>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</si>
  <si>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</si>
  <si>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</si>
  <si>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</si>
  <si>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</si>
  <si>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</si>
  <si>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</si>
  <si>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</si>
  <si>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</si>
  <si>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</si>
  <si>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</si>
  <si>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</si>
  <si>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</si>
  <si>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</si>
  <si>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</si>
  <si>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</si>
  <si>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</si>
  <si>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</si>
  <si>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</si>
  <si>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</si>
  <si>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</si>
  <si>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</si>
  <si>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</si>
  <si>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</si>
  <si>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</si>
  <si>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</si>
  <si>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</si>
  <si>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</si>
  <si>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</si>
  <si>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</si>
  <si>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</si>
  <si>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</si>
  <si>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</si>
  <si>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</si>
  <si>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</si>
  <si>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</si>
  <si>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</si>
  <si>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</si>
  <si>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</si>
  <si>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</si>
  <si>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</si>
  <si>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</si>
  <si>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</si>
  <si>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</si>
  <si>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</si>
  <si>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</si>
  <si>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</si>
  <si>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</si>
  <si>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</si>
  <si>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</si>
  <si>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</si>
  <si>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</si>
  <si>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</si>
  <si>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</si>
  <si>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</si>
  <si>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</si>
  <si>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</si>
  <si>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</si>
  <si>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</si>
  <si>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</si>
  <si>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</si>
  <si>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</si>
  <si>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</si>
  <si>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</si>
  <si>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</si>
  <si>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</si>
  <si>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</si>
  <si>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</si>
  <si>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</si>
  <si>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</si>
  <si>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</si>
  <si>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</si>
  <si>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</si>
  <si>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</si>
  <si>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</si>
  <si>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</si>
  <si>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</si>
  <si>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</si>
  <si>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</si>
  <si>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</si>
  <si>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</si>
  <si>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</si>
  <si>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</si>
  <si>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</si>
  <si>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</si>
  <si>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</si>
  <si>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</si>
  <si>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</si>
  <si>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</si>
  <si>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</si>
  <si>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</si>
  <si>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</si>
  <si>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</si>
  <si>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</si>
  <si>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</si>
  <si>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</si>
  <si>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</si>
  <si>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</si>
  <si>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</si>
  <si>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</si>
  <si>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</si>
  <si>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</si>
  <si>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</si>
  <si>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</si>
  <si>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</si>
  <si>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</si>
  <si>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</si>
  <si>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</si>
  <si>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</si>
  <si>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</si>
  <si>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</si>
  <si>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</si>
  <si>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</si>
  <si>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</si>
  <si>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</si>
  <si>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</si>
  <si>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</si>
  <si>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</si>
  <si>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</si>
  <si>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</si>
  <si>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</si>
  <si>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</si>
  <si>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</si>
  <si>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</si>
  <si>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</si>
  <si>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</si>
  <si>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</si>
  <si>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</si>
  <si>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</si>
  <si>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</si>
  <si>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</si>
  <si>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</si>
  <si>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</si>
  <si>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</si>
  <si>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</si>
  <si>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</si>
  <si>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</si>
  <si>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</si>
  <si>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</si>
  <si>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</si>
  <si>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</si>
  <si>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</si>
  <si>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</si>
  <si>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</si>
  <si>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</si>
  <si>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</si>
  <si>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</si>
  <si>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</si>
  <si>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</si>
  <si>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</si>
  <si>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</si>
  <si>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</si>
  <si>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</si>
  <si>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</si>
  <si>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</si>
  <si>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</si>
  <si>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</si>
  <si>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</si>
  <si>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</si>
  <si>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</si>
  <si>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</si>
  <si>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</si>
  <si>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</si>
  <si>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</si>
  <si>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</si>
  <si>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</si>
  <si>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</si>
  <si>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</si>
  <si>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</si>
  <si>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</si>
  <si>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</si>
  <si>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</si>
  <si>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</si>
  <si>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</si>
  <si>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</si>
  <si>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</si>
  <si>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</si>
  <si>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</si>
  <si>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</si>
  <si>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</si>
  <si>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</si>
  <si>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</si>
  <si>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</si>
  <si>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</si>
  <si>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</si>
  <si>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</si>
  <si>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</si>
  <si>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</si>
  <si>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</si>
  <si>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</si>
  <si>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</si>
  <si>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</si>
  <si>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</si>
  <si>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</si>
  <si>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</si>
  <si>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</si>
  <si>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</si>
  <si>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</si>
  <si>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</si>
  <si>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</si>
  <si>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</si>
  <si>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</si>
  <si>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</si>
  <si>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</si>
  <si>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</si>
  <si>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</si>
  <si>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</si>
  <si>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</si>
  <si>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</si>
  <si>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</si>
  <si>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</si>
  <si>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</si>
  <si>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</si>
  <si>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</si>
  <si>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</si>
  <si>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</si>
  <si>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</si>
  <si>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</si>
  <si>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</si>
  <si>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</si>
  <si>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</si>
  <si>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</si>
  <si>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</si>
  <si>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</si>
  <si>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</si>
  <si>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</si>
  <si>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</si>
  <si>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</si>
  <si>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</si>
  <si>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</si>
  <si>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</si>
  <si>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</si>
  <si>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</si>
  <si>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</si>
  <si>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</si>
  <si>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</si>
  <si>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</si>
  <si>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</si>
  <si>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</si>
  <si>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</si>
  <si>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</si>
  <si>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</si>
  <si>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</si>
  <si>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</si>
  <si>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</si>
  <si>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</si>
  <si>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</si>
  <si>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</si>
  <si>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</si>
  <si>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</si>
  <si>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</si>
  <si>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</si>
  <si>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</si>
  <si>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</si>
  <si>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</si>
  <si>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</si>
  <si>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</si>
  <si>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</si>
  <si>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</si>
  <si>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</si>
  <si>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</si>
  <si>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</si>
  <si>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</si>
  <si>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</si>
  <si>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</si>
  <si>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</si>
  <si>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</si>
  <si>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</si>
  <si>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</si>
  <si>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</si>
  <si>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</si>
  <si>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</si>
  <si>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</si>
  <si>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</si>
  <si>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</si>
  <si>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</si>
  <si>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</si>
  <si>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</si>
  <si>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</si>
  <si>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</si>
  <si>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</si>
  <si>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</si>
  <si>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</si>
  <si>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</si>
  <si>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</si>
  <si>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</si>
  <si>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</si>
  <si>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</si>
  <si>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</si>
  <si>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</si>
  <si>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</si>
  <si>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</si>
  <si>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</si>
  <si>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</si>
  <si>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</si>
  <si>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</si>
  <si>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</si>
  <si>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</si>
  <si>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</si>
  <si>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</si>
  <si>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</si>
  <si>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</si>
  <si>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</si>
  <si>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</si>
  <si>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</si>
  <si>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</si>
  <si>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</si>
  <si>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</si>
  <si>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</si>
  <si>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</si>
  <si>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</si>
  <si>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</si>
  <si>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</si>
  <si>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</si>
  <si>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</si>
  <si>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</si>
  <si>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</si>
  <si>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</si>
  <si>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</si>
  <si>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</si>
  <si>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</si>
  <si>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</si>
  <si>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</si>
  <si>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</si>
  <si>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</si>
  <si>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</si>
  <si>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</si>
  <si>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</si>
  <si>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</si>
  <si>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</si>
  <si>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</si>
  <si>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</si>
  <si>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</si>
  <si>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</si>
  <si>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</si>
  <si>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</si>
  <si>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</si>
  <si>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</si>
  <si>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</si>
  <si>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</si>
  <si>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</si>
  <si>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</si>
  <si>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</si>
  <si>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</si>
  <si>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</si>
  <si>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</si>
  <si>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</si>
  <si>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</si>
  <si>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</si>
  <si>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</si>
  <si>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</si>
  <si>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</si>
  <si>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</si>
  <si>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</si>
  <si>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</si>
  <si>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</si>
  <si>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</si>
  <si>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</si>
  <si>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</si>
  <si>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</si>
  <si>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</si>
  <si>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</si>
  <si>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</si>
  <si>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</si>
  <si>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</si>
  <si>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</si>
  <si>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</si>
  <si>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</si>
  <si>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</si>
  <si>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</si>
  <si>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</si>
  <si>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</si>
  <si>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</si>
  <si>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</si>
  <si>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</si>
  <si>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</si>
  <si>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</si>
  <si>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</si>
  <si>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</si>
  <si>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</si>
  <si>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</si>
  <si>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</si>
  <si>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</si>
  <si>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</si>
  <si>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</si>
  <si>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</si>
  <si>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</si>
  <si>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</si>
  <si>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</si>
  <si>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</si>
  <si>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</si>
  <si>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</si>
  <si>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</si>
  <si>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</si>
  <si>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</si>
  <si>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</si>
  <si>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</si>
  <si>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</si>
  <si>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</si>
  <si>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</si>
  <si>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</si>
  <si>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</si>
  <si>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</si>
  <si>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</si>
  <si>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</si>
  <si>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</si>
  <si>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</si>
  <si>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</si>
  <si>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</si>
  <si>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</si>
  <si>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</si>
  <si>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</si>
  <si>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</si>
  <si>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</si>
  <si>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</si>
  <si>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</si>
  <si>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</si>
  <si>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</si>
  <si>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</si>
  <si>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</si>
  <si>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</si>
  <si>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</si>
  <si>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</si>
  <si>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</si>
  <si>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</si>
  <si>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</si>
  <si>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</si>
  <si>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</si>
  <si>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</si>
  <si>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</si>
  <si>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</si>
  <si>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</si>
  <si>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</si>
  <si>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</si>
  <si>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</si>
  <si>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</si>
  <si>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County</t>
  </si>
  <si>
    <t>Metro Area</t>
  </si>
  <si>
    <t>SE WI Area</t>
  </si>
  <si>
    <t>Sales</t>
  </si>
  <si>
    <t>Listings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</si>
</sst>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50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8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0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  <xf numFmtId="0" fontId="52" fillId="35" borderId="2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3" fillId="36" borderId="25" xfId="0" applyFont="1" applyFill="1" applyBorder="1" applyAlignment="1">
      <alignment vertical="center" wrapText="1"/>
    </xf>
    <xf numFmtId="0" fontId="10" fillId="36" borderId="0" xfId="0" applyFont="1" applyFill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54" fillId="35" borderId="26" xfId="0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53" fillId="36" borderId="27" xfId="0" applyFont="1" applyFill="1" applyBorder="1" applyAlignment="1">
      <alignment vertical="center" wrapText="1"/>
    </xf>
    <xf numFmtId="3" fontId="53" fillId="36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Sales Comparison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5"/>
          <c:w val="0.9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'12 Month '!$I$25</c:f>
              <c:strCache>
                <c:ptCount val="1"/>
                <c:pt idx="0">
                  <c:v>Sold 19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'!$I$26:$I$38</c:f>
              <c:numCache/>
            </c:numRef>
          </c:val>
          <c:smooth val="0"/>
        </c:ser>
        <c:ser>
          <c:idx val="1"/>
          <c:order val="1"/>
          <c:tx>
            <c:strRef>
              <c:f>'12 Month '!$J$25</c:f>
              <c:strCache>
                <c:ptCount val="1"/>
                <c:pt idx="0">
                  <c:v>Sold 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'!$J$26:$J$38</c:f>
              <c:numCache/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ax val="25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17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067800" y="4048125"/>
        <a:ext cx="2543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zoomScalePageLayoutView="0" workbookViewId="0" topLeftCell="A1">
      <selection activeCell="AC32" sqref="AC32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E6" s="467"/>
      <c r="F6" s="467"/>
      <c r="K6" s="467"/>
      <c r="L6" s="467"/>
      <c r="N6" s="462" t="s">
        <v>99</v>
      </c>
      <c r="O6" s="462">
        <v>1729</v>
      </c>
      <c r="P6" s="462">
        <v>2174</v>
      </c>
      <c r="R6" s="467">
        <f aca="true" t="shared" si="0" ref="R6:R16">(+Q6-O6)/O6</f>
        <v>-1</v>
      </c>
      <c r="S6" s="467">
        <f aca="true" t="shared" si="1" ref="S6:S16">(+Q6-P6)/P6</f>
        <v>-1</v>
      </c>
      <c r="U6" s="462">
        <v>1140</v>
      </c>
      <c r="V6" s="462">
        <v>1206</v>
      </c>
      <c r="X6" s="467">
        <f aca="true" t="shared" si="2" ref="X6:X16">(+W6-U6)/U6</f>
        <v>-1</v>
      </c>
      <c r="Y6" s="467">
        <f aca="true" t="shared" si="3" ref="Y6:Y16">(+W6-V6)/V6</f>
        <v>-1</v>
      </c>
    </row>
    <row r="7" spans="1:25" ht="12.75" customHeight="1">
      <c r="A7" s="462" t="s">
        <v>100</v>
      </c>
      <c r="E7" s="467"/>
      <c r="F7" s="467"/>
      <c r="K7" s="467"/>
      <c r="L7" s="467"/>
      <c r="N7" s="462" t="s">
        <v>100</v>
      </c>
      <c r="O7" s="462">
        <v>2504</v>
      </c>
      <c r="P7" s="462">
        <v>2411</v>
      </c>
      <c r="R7" s="467">
        <f t="shared" si="0"/>
        <v>-1</v>
      </c>
      <c r="S7" s="467">
        <f t="shared" si="1"/>
        <v>-1</v>
      </c>
      <c r="U7" s="462">
        <v>1476</v>
      </c>
      <c r="V7" s="462">
        <v>1675</v>
      </c>
      <c r="X7" s="467">
        <f t="shared" si="2"/>
        <v>-1</v>
      </c>
      <c r="Y7" s="467">
        <f t="shared" si="3"/>
        <v>-1</v>
      </c>
    </row>
    <row r="8" spans="1:25" ht="12.75" customHeight="1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5" ht="12.75" customHeight="1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6:27" ht="12.75" customHeight="1">
      <c r="F17" s="467"/>
      <c r="S17" s="467"/>
      <c r="AA17" s="11" t="s">
        <v>4818</v>
      </c>
    </row>
    <row r="18" spans="1:33" ht="15" customHeight="1">
      <c r="A18" s="462" t="s">
        <v>110</v>
      </c>
      <c r="B18" s="462">
        <f>SUM(B5:B16)</f>
        <v>2056</v>
      </c>
      <c r="C18" s="462">
        <f>SUM(C5:C16)</f>
        <v>1963</v>
      </c>
      <c r="D18" s="462">
        <f>SUM(D5:D16)</f>
        <v>1711</v>
      </c>
      <c r="E18" s="467">
        <f>(+D18-B18)/B18</f>
        <v>-0.16780155642023345</v>
      </c>
      <c r="F18" s="467">
        <f>(+D18-C18)/C18</f>
        <v>-0.12837493632195618</v>
      </c>
      <c r="H18" s="462">
        <f>SUM(H5:H16)</f>
        <v>1077</v>
      </c>
      <c r="I18" s="462">
        <f>SUM(I5:I16)</f>
        <v>1174</v>
      </c>
      <c r="J18" s="462">
        <f>SUM(J5:J16)</f>
        <v>1311</v>
      </c>
      <c r="K18" s="467">
        <f>(+J18-H18)/H18</f>
        <v>0.21727019498607242</v>
      </c>
      <c r="L18" s="467">
        <f>(+J18-I18)/I18</f>
        <v>0.11669505962521294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1711</v>
      </c>
      <c r="R18" s="467">
        <f>(+Q18-O18)/O18</f>
        <v>-0.9405923405437311</v>
      </c>
      <c r="S18" s="467">
        <f>(+Q18-P18)/P18</f>
        <v>-0.9384067101047554</v>
      </c>
      <c r="U18" s="462">
        <f>SUM(U5:U16)</f>
        <v>21849</v>
      </c>
      <c r="V18" s="462">
        <f>SUM(V5:V16)</f>
        <v>23459</v>
      </c>
      <c r="W18" s="462">
        <f>SUM(W5:W16)</f>
        <v>1311</v>
      </c>
      <c r="X18" s="467">
        <f>(+W18-U18)/U18</f>
        <v>-0.9399972538788961</v>
      </c>
      <c r="Y18" s="467">
        <f>(+W18-V18)/V18</f>
        <v>-0.944115264930304</v>
      </c>
      <c r="AA18" s="560" t="s">
        <v>4815</v>
      </c>
      <c r="AB18" s="567">
        <v>2020</v>
      </c>
      <c r="AC18" s="567">
        <v>2021</v>
      </c>
      <c r="AD18" s="571"/>
      <c r="AE18" s="572"/>
      <c r="AF18" s="572"/>
      <c r="AG18" s="572"/>
    </row>
    <row r="19" spans="27:33" ht="15" customHeight="1">
      <c r="AA19" s="561" t="s">
        <v>10</v>
      </c>
      <c r="AB19" s="561">
        <v>630</v>
      </c>
      <c r="AC19" s="562">
        <v>708</v>
      </c>
      <c r="AD19" s="580">
        <f>(AC19-AB19)/AB19</f>
        <v>0.12380952380952381</v>
      </c>
      <c r="AE19" s="573"/>
      <c r="AF19" s="574"/>
      <c r="AG19" s="574"/>
    </row>
    <row r="20" spans="7:33" ht="15" customHeight="1">
      <c r="G20" s="465" t="s">
        <v>3</v>
      </c>
      <c r="T20" s="465" t="s">
        <v>3</v>
      </c>
      <c r="AA20" s="563" t="s">
        <v>16</v>
      </c>
      <c r="AB20" s="563">
        <v>293</v>
      </c>
      <c r="AC20" s="563">
        <v>301</v>
      </c>
      <c r="AD20" s="580">
        <f>(AC20-AB20)/AB20</f>
        <v>0.027303754266211604</v>
      </c>
      <c r="AE20" s="575"/>
      <c r="AF20" s="576"/>
      <c r="AG20" s="576"/>
    </row>
    <row r="21" spans="27:33" ht="15" customHeight="1">
      <c r="AA21" s="561" t="s">
        <v>15</v>
      </c>
      <c r="AB21" s="561">
        <v>97</v>
      </c>
      <c r="AC21" s="561">
        <v>97</v>
      </c>
      <c r="AD21" s="580">
        <f>(AC21-AB21)/AB21</f>
        <v>0</v>
      </c>
      <c r="AE21" s="577"/>
      <c r="AF21" s="574"/>
      <c r="AG21" s="574"/>
    </row>
    <row r="22" spans="2:33" ht="15" customHeight="1" thickBo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564" t="s">
        <v>11</v>
      </c>
      <c r="AB22" s="564">
        <v>72</v>
      </c>
      <c r="AC22" s="564">
        <v>83</v>
      </c>
      <c r="AD22" s="580">
        <f>(AC22-AB22)/AB22</f>
        <v>0.1527777777777778</v>
      </c>
      <c r="AE22" s="575"/>
      <c r="AF22" s="576"/>
      <c r="AG22" s="576"/>
    </row>
    <row r="23" spans="1:33" ht="1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  <c r="AA23" s="561" t="s">
        <v>4816</v>
      </c>
      <c r="AB23" s="568">
        <f>SUM(AB19:AB22)</f>
        <v>1092</v>
      </c>
      <c r="AC23" s="568">
        <f>SUM(AC19:AC22)</f>
        <v>1189</v>
      </c>
      <c r="AD23" s="580">
        <f>(AC23-AB23)/AB23</f>
        <v>0.08882783882783883</v>
      </c>
      <c r="AE23" s="573"/>
      <c r="AF23" s="574"/>
      <c r="AG23" s="574"/>
    </row>
    <row r="24" spans="1:33" ht="12.75" customHeight="1">
      <c r="A24" s="466" t="s">
        <v>99</v>
      </c>
      <c r="E24" s="467"/>
      <c r="F24" s="467"/>
      <c r="K24" s="467"/>
      <c r="L24" s="467"/>
      <c r="N24" s="466" t="s">
        <v>99</v>
      </c>
      <c r="O24" s="462">
        <v>1523</v>
      </c>
      <c r="P24" s="462">
        <v>1887</v>
      </c>
      <c r="R24" s="467">
        <f aca="true" t="shared" si="4" ref="R24:R34">(+Q24-O24)/O24</f>
        <v>-1</v>
      </c>
      <c r="S24" s="467">
        <f aca="true" t="shared" si="5" ref="S24:S34">(+Q24-P24)/P24</f>
        <v>-1</v>
      </c>
      <c r="U24" s="462">
        <v>1039</v>
      </c>
      <c r="V24" s="462">
        <v>1116</v>
      </c>
      <c r="X24" s="467">
        <f aca="true" t="shared" si="6" ref="X24:X34">(+W24-U24)/U24</f>
        <v>-1</v>
      </c>
      <c r="Y24" s="467">
        <f aca="true" t="shared" si="7" ref="Y24:Y34">(+W24-V24)/V24</f>
        <v>-1</v>
      </c>
      <c r="AA24" s="565"/>
      <c r="AB24" s="565"/>
      <c r="AC24" s="565"/>
      <c r="AD24" s="581"/>
      <c r="AE24" s="578"/>
      <c r="AF24" s="578"/>
      <c r="AG24" s="578"/>
    </row>
    <row r="25" spans="1:33" ht="15" customHeight="1">
      <c r="A25" s="466" t="s">
        <v>100</v>
      </c>
      <c r="E25" s="467"/>
      <c r="F25" s="467"/>
      <c r="K25" s="467"/>
      <c r="L25" s="467"/>
      <c r="N25" s="466" t="s">
        <v>100</v>
      </c>
      <c r="O25" s="462">
        <v>2279</v>
      </c>
      <c r="P25" s="462">
        <v>2184</v>
      </c>
      <c r="R25" s="467">
        <f t="shared" si="4"/>
        <v>-1</v>
      </c>
      <c r="S25" s="467">
        <f t="shared" si="5"/>
        <v>-1</v>
      </c>
      <c r="U25" s="462">
        <v>1402</v>
      </c>
      <c r="V25" s="462">
        <v>1581</v>
      </c>
      <c r="X25" s="467">
        <f t="shared" si="6"/>
        <v>-1</v>
      </c>
      <c r="Y25" s="467">
        <f t="shared" si="7"/>
        <v>-1</v>
      </c>
      <c r="AA25" s="561" t="s">
        <v>12</v>
      </c>
      <c r="AB25" s="561">
        <v>165</v>
      </c>
      <c r="AC25" s="561">
        <v>167</v>
      </c>
      <c r="AD25" s="580">
        <f>(AC25-AB25)/AB25</f>
        <v>0.012121212121212121</v>
      </c>
      <c r="AE25" s="571"/>
      <c r="AF25" s="577"/>
      <c r="AG25" s="574"/>
    </row>
    <row r="26" spans="1:33" ht="15" customHeight="1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4"/>
        <v>-1</v>
      </c>
      <c r="S26" s="467">
        <f t="shared" si="5"/>
        <v>-1</v>
      </c>
      <c r="U26" s="11">
        <v>1757</v>
      </c>
      <c r="V26" s="11">
        <v>1596</v>
      </c>
      <c r="W26" s="11"/>
      <c r="X26" s="467">
        <f t="shared" si="6"/>
        <v>-1</v>
      </c>
      <c r="Y26" s="467">
        <f t="shared" si="7"/>
        <v>-1</v>
      </c>
      <c r="AA26" s="563" t="s">
        <v>8</v>
      </c>
      <c r="AB26" s="563">
        <v>117</v>
      </c>
      <c r="AC26" s="563">
        <v>133</v>
      </c>
      <c r="AD26" s="580">
        <f>(AC26-AB26)/AB26</f>
        <v>0.13675213675213677</v>
      </c>
      <c r="AE26" s="571"/>
      <c r="AF26" s="575"/>
      <c r="AG26" s="576"/>
    </row>
    <row r="27" spans="1:33" ht="15" customHeight="1" thickBot="1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  <c r="AA27" s="566" t="s">
        <v>14</v>
      </c>
      <c r="AB27" s="566">
        <v>88</v>
      </c>
      <c r="AC27" s="566">
        <v>101</v>
      </c>
      <c r="AD27" s="580">
        <f>(AC27-AB27)/AB27</f>
        <v>0.14772727272727273</v>
      </c>
      <c r="AE27" s="571"/>
      <c r="AF27" s="577"/>
      <c r="AG27" s="574"/>
    </row>
    <row r="28" spans="1:33" ht="1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  <c r="AA28" s="569" t="s">
        <v>4817</v>
      </c>
      <c r="AB28" s="570">
        <f>SUM(AB23:AB27)</f>
        <v>1462</v>
      </c>
      <c r="AC28" s="570">
        <f>SUM(AC23:AC27)</f>
        <v>1590</v>
      </c>
      <c r="AD28" s="580">
        <f>(AC28-AB28)/AB28</f>
        <v>0.08755129958960328</v>
      </c>
      <c r="AE28" s="571"/>
      <c r="AF28" s="579"/>
      <c r="AG28" s="576"/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7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  <c r="AA30" s="11" t="s">
        <v>4819</v>
      </c>
    </row>
    <row r="31" spans="1:30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  <c r="AA31" s="560" t="s">
        <v>4815</v>
      </c>
      <c r="AB31" s="567">
        <v>2020</v>
      </c>
      <c r="AC31" s="567">
        <v>2021</v>
      </c>
      <c r="AD31" s="571"/>
    </row>
    <row r="32" spans="1:30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  <c r="AA32" s="561" t="s">
        <v>10</v>
      </c>
      <c r="AB32" s="561">
        <v>941</v>
      </c>
      <c r="AC32" s="562">
        <v>947</v>
      </c>
      <c r="AD32" s="580">
        <f>(AC32-AB32)/AB32</f>
        <v>0.006376195536663124</v>
      </c>
    </row>
    <row r="33" spans="1:30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  <c r="AA33" s="563" t="s">
        <v>16</v>
      </c>
      <c r="AB33" s="563">
        <v>472</v>
      </c>
      <c r="AC33" s="563">
        <v>306</v>
      </c>
      <c r="AD33" s="580">
        <f>(AC33-AB33)/AB33</f>
        <v>-0.3516949152542373</v>
      </c>
    </row>
    <row r="34" spans="1:30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  <c r="AA34" s="561" t="s">
        <v>15</v>
      </c>
      <c r="AB34" s="561">
        <v>140</v>
      </c>
      <c r="AC34" s="561">
        <v>134</v>
      </c>
      <c r="AD34" s="580">
        <f>(AC34-AB34)/AB34</f>
        <v>-0.04285714285714286</v>
      </c>
    </row>
    <row r="35" spans="27:30" ht="12.75" customHeight="1" thickBot="1">
      <c r="AA35" s="564" t="s">
        <v>11</v>
      </c>
      <c r="AB35" s="564">
        <v>109</v>
      </c>
      <c r="AC35" s="564">
        <v>99</v>
      </c>
      <c r="AD35" s="580">
        <f>(AC35-AB35)/AB35</f>
        <v>-0.09174311926605505</v>
      </c>
    </row>
    <row r="36" spans="1:30" ht="12.75" customHeight="1">
      <c r="A36" s="462" t="s">
        <v>110</v>
      </c>
      <c r="B36" s="462">
        <f>SUM(B23:B34)</f>
        <v>1667</v>
      </c>
      <c r="C36" s="462">
        <f>SUM(C23:C34)</f>
        <v>1662</v>
      </c>
      <c r="D36" s="462">
        <f>SUM(D23:D34)</f>
        <v>1486</v>
      </c>
      <c r="E36" s="467">
        <f>(+D36-B36)/B36</f>
        <v>-0.10857828434313137</v>
      </c>
      <c r="F36" s="467">
        <f>(+D36-C36)/C36</f>
        <v>-0.10589651022864019</v>
      </c>
      <c r="H36" s="462">
        <f>SUM(H23:H34)</f>
        <v>1008</v>
      </c>
      <c r="I36" s="462">
        <f>SUM(I23:I34)</f>
        <v>1092</v>
      </c>
      <c r="J36" s="462">
        <f>SUM(J23:J34)</f>
        <v>1189</v>
      </c>
      <c r="K36" s="467">
        <f>(+J36-H36)/H36</f>
        <v>0.17956349206349206</v>
      </c>
      <c r="L36" s="467">
        <f>(+J36-I36)/I36</f>
        <v>0.08882783882783883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1486</v>
      </c>
      <c r="R36" s="467">
        <f>(+Q36-O36)/O36</f>
        <v>-0.942771316336748</v>
      </c>
      <c r="S36" s="467">
        <f>(+Q36-P36)/P36</f>
        <v>-0.9409872522933959</v>
      </c>
      <c r="U36" s="462">
        <f>SUM(U23:U34)</f>
        <v>20683</v>
      </c>
      <c r="V36" s="462">
        <f>SUM(V23:V34)</f>
        <v>21939</v>
      </c>
      <c r="W36" s="462">
        <f>SUM(W23:W34)</f>
        <v>1189</v>
      </c>
      <c r="X36" s="467">
        <f>(+W36-U36)/U36</f>
        <v>-0.9425131750713146</v>
      </c>
      <c r="Y36" s="467">
        <f>(+W36-V36)/V36</f>
        <v>-0.9458042754911345</v>
      </c>
      <c r="AA36" s="561" t="s">
        <v>4816</v>
      </c>
      <c r="AB36" s="568">
        <f>SUM(AB32:AB35)</f>
        <v>1662</v>
      </c>
      <c r="AC36" s="568">
        <f>SUM(AC32:AC35)</f>
        <v>1486</v>
      </c>
      <c r="AD36" s="580">
        <f>(AC36-AB36)/AB36</f>
        <v>-0.10589651022864019</v>
      </c>
    </row>
    <row r="37" spans="5:30" ht="12.75" customHeight="1">
      <c r="E37" s="467"/>
      <c r="R37" s="467"/>
      <c r="AA37" s="565"/>
      <c r="AB37" s="565"/>
      <c r="AC37" s="565"/>
      <c r="AD37" s="581"/>
    </row>
    <row r="38" spans="27:30" ht="12.75" customHeight="1">
      <c r="AA38" s="561" t="s">
        <v>12</v>
      </c>
      <c r="AB38" s="561">
        <v>201</v>
      </c>
      <c r="AC38" s="561">
        <v>200</v>
      </c>
      <c r="AD38" s="580">
        <f>(AC38-AB38)/AB38</f>
        <v>-0.004975124378109453</v>
      </c>
    </row>
    <row r="39" spans="1:30" ht="12.75" customHeight="1">
      <c r="A39" s="461"/>
      <c r="G39" s="465" t="s">
        <v>111</v>
      </c>
      <c r="N39" s="461"/>
      <c r="T39" s="465" t="s">
        <v>111</v>
      </c>
      <c r="AA39" s="563" t="s">
        <v>8</v>
      </c>
      <c r="AB39" s="563">
        <v>187</v>
      </c>
      <c r="AC39" s="563">
        <v>144</v>
      </c>
      <c r="AD39" s="580">
        <f>(AC39-AB39)/AB39</f>
        <v>-0.22994652406417113</v>
      </c>
    </row>
    <row r="40" spans="1:30" ht="12.75" customHeight="1" thickBot="1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  <c r="AA40" s="566" t="s">
        <v>14</v>
      </c>
      <c r="AB40" s="566">
        <v>152</v>
      </c>
      <c r="AC40" s="566">
        <v>133</v>
      </c>
      <c r="AD40" s="580">
        <f>(AC40-AB40)/AB40</f>
        <v>-0.125</v>
      </c>
    </row>
    <row r="41" spans="27:30" ht="12.75" customHeight="1">
      <c r="AA41" s="569" t="s">
        <v>4817</v>
      </c>
      <c r="AB41" s="570">
        <f>SUM(AB36:AB40)</f>
        <v>2202</v>
      </c>
      <c r="AC41" s="570">
        <f>SUM(AC36:AC40)</f>
        <v>1963</v>
      </c>
      <c r="AD41" s="580">
        <f>(AC41-AB41)/AB41</f>
        <v>-0.10853769300635786</v>
      </c>
    </row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E44" s="467"/>
      <c r="F44" s="467"/>
      <c r="K44" s="467"/>
      <c r="L44" s="467"/>
      <c r="N44" s="462" t="s">
        <v>99</v>
      </c>
      <c r="O44" s="462">
        <v>886</v>
      </c>
      <c r="P44" s="462">
        <v>1082</v>
      </c>
      <c r="R44" s="467">
        <f aca="true" t="shared" si="8" ref="R44:R54">(+Q44-O44)/O44</f>
        <v>-1</v>
      </c>
      <c r="S44" s="467">
        <f aca="true" t="shared" si="9" ref="S44:S54">(+Q44-P44)/P44</f>
        <v>-1</v>
      </c>
      <c r="U44" s="462">
        <v>625</v>
      </c>
      <c r="V44" s="462">
        <v>641</v>
      </c>
      <c r="X44" s="467">
        <f aca="true" t="shared" si="10" ref="X44:X54">(+W44-U44)/U44</f>
        <v>-1</v>
      </c>
      <c r="Y44" s="467">
        <f aca="true" t="shared" si="11" ref="Y44:Y54">(+W44-V44)/V44</f>
        <v>-1</v>
      </c>
    </row>
    <row r="45" spans="1:25" ht="12.75" customHeight="1">
      <c r="A45" s="462" t="s">
        <v>100</v>
      </c>
      <c r="E45" s="467"/>
      <c r="F45" s="467"/>
      <c r="K45" s="467"/>
      <c r="L45" s="467"/>
      <c r="N45" s="462" t="s">
        <v>100</v>
      </c>
      <c r="O45" s="462">
        <v>1262</v>
      </c>
      <c r="P45" s="462">
        <v>1182</v>
      </c>
      <c r="R45" s="467">
        <f t="shared" si="8"/>
        <v>-1</v>
      </c>
      <c r="S45" s="467">
        <f t="shared" si="9"/>
        <v>-1</v>
      </c>
      <c r="U45" s="462">
        <v>820</v>
      </c>
      <c r="V45" s="462">
        <v>900</v>
      </c>
      <c r="X45" s="467">
        <f t="shared" si="10"/>
        <v>-1</v>
      </c>
      <c r="Y45" s="467">
        <f t="shared" si="11"/>
        <v>-1</v>
      </c>
    </row>
    <row r="46" spans="1:25" ht="12.75" customHeight="1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8"/>
        <v>-1</v>
      </c>
      <c r="S46" s="467">
        <f t="shared" si="9"/>
        <v>-1</v>
      </c>
      <c r="U46" s="11">
        <v>1001</v>
      </c>
      <c r="V46" s="11">
        <v>882</v>
      </c>
      <c r="W46" s="11"/>
      <c r="X46" s="467">
        <f t="shared" si="10"/>
        <v>-1</v>
      </c>
      <c r="Y46" s="467">
        <f t="shared" si="11"/>
        <v>-1</v>
      </c>
    </row>
    <row r="47" spans="1:25" ht="12.75" customHeight="1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981</v>
      </c>
      <c r="C56" s="462">
        <f>SUM(C43:C54)</f>
        <v>941</v>
      </c>
      <c r="D56" s="462">
        <f>SUM(D43:D54)</f>
        <v>947</v>
      </c>
      <c r="E56" s="467">
        <f>(+D56-B56)/B56</f>
        <v>-0.034658511722731905</v>
      </c>
      <c r="F56" s="467">
        <f>(+D56-C56)/C56</f>
        <v>0.006376195536663124</v>
      </c>
      <c r="H56" s="462">
        <f>SUM(H43:H54)</f>
        <v>622</v>
      </c>
      <c r="I56" s="462">
        <f>SUM(I43:I54)</f>
        <v>630</v>
      </c>
      <c r="J56" s="462">
        <f>SUM(J43:J54)</f>
        <v>708</v>
      </c>
      <c r="K56" s="467">
        <f>(+J56-H56)/H56</f>
        <v>0.1382636655948553</v>
      </c>
      <c r="L56" s="467">
        <f>(+J56-I56)/I56</f>
        <v>0.12380952380952381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947</v>
      </c>
      <c r="R56" s="467">
        <f>(+Q56-O56)/O56</f>
        <v>-0.9351414286692692</v>
      </c>
      <c r="S56" s="467">
        <f>(+Q56-P56)/P56</f>
        <v>-0.9342361111111112</v>
      </c>
      <c r="U56" s="462">
        <f>SUM(U43:U54)</f>
        <v>11401</v>
      </c>
      <c r="V56" s="462">
        <f>SUM(V43:V54)</f>
        <v>12019</v>
      </c>
      <c r="W56" s="462">
        <f>SUM(W43:W54)</f>
        <v>708</v>
      </c>
      <c r="X56" s="467">
        <f>(+W56-U56)/U56</f>
        <v>-0.9379001841943689</v>
      </c>
      <c r="Y56" s="467">
        <f>(+W56-V56)/V56</f>
        <v>-0.9410932689907646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E63" s="467"/>
      <c r="F63" s="467"/>
      <c r="K63" s="467"/>
      <c r="L63" s="467"/>
      <c r="N63" s="462" t="s">
        <v>99</v>
      </c>
      <c r="O63" s="462">
        <v>407</v>
      </c>
      <c r="P63" s="462">
        <v>508</v>
      </c>
      <c r="R63" s="467">
        <f aca="true" t="shared" si="12" ref="R63:R73">(+Q63-O63)/O63</f>
        <v>-1</v>
      </c>
      <c r="S63" s="467">
        <f aca="true" t="shared" si="13" ref="S63:S73">(+Q63-P63)/P63</f>
        <v>-1</v>
      </c>
      <c r="U63" s="462">
        <v>281</v>
      </c>
      <c r="V63" s="462">
        <v>304</v>
      </c>
      <c r="X63" s="467">
        <f aca="true" t="shared" si="14" ref="X63:X73">(+W63-U63)/U63</f>
        <v>-1</v>
      </c>
      <c r="Y63" s="467">
        <f aca="true" t="shared" si="15" ref="Y63:Y73">(+W63-V63)/V63</f>
        <v>-1</v>
      </c>
    </row>
    <row r="64" spans="1:25" ht="12.75" customHeight="1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663</v>
      </c>
      <c r="P64" s="462">
        <v>630</v>
      </c>
      <c r="R64" s="467">
        <f t="shared" si="12"/>
        <v>-1</v>
      </c>
      <c r="S64" s="467">
        <f t="shared" si="13"/>
        <v>-1</v>
      </c>
      <c r="U64" s="462">
        <v>357</v>
      </c>
      <c r="V64" s="462">
        <v>451</v>
      </c>
      <c r="X64" s="467">
        <f t="shared" si="14"/>
        <v>-1</v>
      </c>
      <c r="Y64" s="467">
        <f t="shared" si="15"/>
        <v>-1</v>
      </c>
    </row>
    <row r="65" spans="1:25" ht="12.75" customHeight="1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2"/>
        <v>-1</v>
      </c>
      <c r="S65" s="467">
        <f t="shared" si="13"/>
        <v>-1</v>
      </c>
      <c r="U65" s="11">
        <v>505</v>
      </c>
      <c r="V65" s="11">
        <v>467</v>
      </c>
      <c r="W65" s="11"/>
      <c r="X65" s="467">
        <f t="shared" si="14"/>
        <v>-1</v>
      </c>
      <c r="Y65" s="467">
        <f t="shared" si="15"/>
        <v>-1</v>
      </c>
    </row>
    <row r="66" spans="1:25" ht="12.75" customHeight="1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441</v>
      </c>
      <c r="C75" s="462">
        <f>SUM(C62:C73)</f>
        <v>472</v>
      </c>
      <c r="D75" s="462">
        <f>SUM(D62:D73)</f>
        <v>306</v>
      </c>
      <c r="E75" s="467">
        <f>(+D75-B75)/B75</f>
        <v>-0.30612244897959184</v>
      </c>
      <c r="F75" s="467">
        <f>(+D75-C75)/C75</f>
        <v>-0.3516949152542373</v>
      </c>
      <c r="H75" s="462">
        <f>SUM(H62:H73)</f>
        <v>262</v>
      </c>
      <c r="I75" s="462">
        <f>SUM(I62:I73)</f>
        <v>293</v>
      </c>
      <c r="J75" s="462">
        <f>SUM(J62:J73)</f>
        <v>301</v>
      </c>
      <c r="K75" s="467">
        <f>(+J75-H75)/H75</f>
        <v>0.14885496183206107</v>
      </c>
      <c r="L75" s="467">
        <f>(+J75-I75)/I75</f>
        <v>0.027303754266211604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306</v>
      </c>
      <c r="R75" s="467">
        <f>(+Q75-O75)/O75</f>
        <v>-0.9578686493184635</v>
      </c>
      <c r="S75" s="467">
        <f>(+Q75-P75)/P75</f>
        <v>-0.9554455445544554</v>
      </c>
      <c r="U75" s="462">
        <f>SUM(U62:U73)</f>
        <v>5930</v>
      </c>
      <c r="V75" s="462">
        <f>SUM(V62:V73)</f>
        <v>6298</v>
      </c>
      <c r="W75" s="462">
        <f>SUM(W62:W73)</f>
        <v>301</v>
      </c>
      <c r="X75" s="467">
        <f>(+W75-U75)/U75</f>
        <v>-0.9492411467116357</v>
      </c>
      <c r="Y75" s="467">
        <f>(+W75-V75)/V75</f>
        <v>-0.9522070498570975</v>
      </c>
    </row>
    <row r="76" ht="12.75" customHeight="1"/>
    <row r="77" spans="1:20" ht="12.75" customHeight="1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E82" s="467"/>
      <c r="F82" s="467"/>
      <c r="K82" s="467"/>
      <c r="L82" s="467"/>
      <c r="N82" s="462" t="s">
        <v>99</v>
      </c>
      <c r="O82" s="462">
        <v>99</v>
      </c>
      <c r="P82" s="462">
        <v>119</v>
      </c>
      <c r="R82" s="467">
        <f aca="true" t="shared" si="16" ref="R82:R92">(+Q82-O82)/O82</f>
        <v>-1</v>
      </c>
      <c r="S82" s="467">
        <f aca="true" t="shared" si="17" ref="S82:S92">(+Q82-P82)/P82</f>
        <v>-1</v>
      </c>
      <c r="U82" s="462">
        <v>53</v>
      </c>
      <c r="V82" s="462">
        <v>72</v>
      </c>
      <c r="X82" s="467">
        <f aca="true" t="shared" si="18" ref="X82:X92">(+W82-U82)/U82</f>
        <v>-1</v>
      </c>
      <c r="Y82" s="467">
        <f aca="true" t="shared" si="19" ref="Y82:Y92">(+W82-V82)/V82</f>
        <v>-1</v>
      </c>
    </row>
    <row r="83" spans="1:25" ht="12.75" customHeight="1">
      <c r="A83" s="462" t="s">
        <v>100</v>
      </c>
      <c r="E83" s="467"/>
      <c r="F83" s="467"/>
      <c r="K83" s="467"/>
      <c r="L83" s="467"/>
      <c r="N83" s="462" t="s">
        <v>100</v>
      </c>
      <c r="O83" s="462">
        <v>139</v>
      </c>
      <c r="P83" s="462">
        <v>159</v>
      </c>
      <c r="R83" s="467">
        <f t="shared" si="16"/>
        <v>-1</v>
      </c>
      <c r="S83" s="467">
        <f t="shared" si="17"/>
        <v>-1</v>
      </c>
      <c r="U83" s="462">
        <v>96</v>
      </c>
      <c r="V83" s="462">
        <v>94</v>
      </c>
      <c r="X83" s="467">
        <f t="shared" si="18"/>
        <v>-1</v>
      </c>
      <c r="Y83" s="467">
        <f t="shared" si="19"/>
        <v>-1</v>
      </c>
    </row>
    <row r="84" spans="1:25" ht="12.75" customHeight="1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6"/>
        <v>-1</v>
      </c>
      <c r="S84" s="467">
        <f t="shared" si="17"/>
        <v>-1</v>
      </c>
      <c r="U84" s="11">
        <v>105</v>
      </c>
      <c r="V84" s="11">
        <v>90</v>
      </c>
      <c r="W84" s="11"/>
      <c r="X84" s="467">
        <f t="shared" si="18"/>
        <v>-1</v>
      </c>
      <c r="Y84" s="467">
        <f t="shared" si="19"/>
        <v>-1</v>
      </c>
    </row>
    <row r="85" spans="1:25" ht="12.75" customHeight="1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118</v>
      </c>
      <c r="C94" s="462">
        <f>SUM(C81:C92)</f>
        <v>109</v>
      </c>
      <c r="D94" s="462">
        <f>SUM(D81:D92)</f>
        <v>99</v>
      </c>
      <c r="E94" s="467">
        <f>(+D94-B94)/B94</f>
        <v>-0.16101694915254236</v>
      </c>
      <c r="F94" s="467">
        <f>(+D94-C94)/C94</f>
        <v>-0.09174311926605505</v>
      </c>
      <c r="H94" s="462">
        <f>SUM(H81:H92)</f>
        <v>46</v>
      </c>
      <c r="I94" s="462">
        <f>SUM(I81:I92)</f>
        <v>72</v>
      </c>
      <c r="J94" s="462">
        <f>SUM(J81:J92)</f>
        <v>83</v>
      </c>
      <c r="K94" s="467">
        <f>(+J94-H94)/H94</f>
        <v>0.8043478260869565</v>
      </c>
      <c r="L94" s="467">
        <f>(+J94-I94)/I94</f>
        <v>0.1527777777777778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99</v>
      </c>
      <c r="R94" s="467">
        <f>(+Q94-O94)/O94</f>
        <v>-0.9423076923076923</v>
      </c>
      <c r="S94" s="467">
        <f>(+Q94-P94)/P94</f>
        <v>-0.939076923076923</v>
      </c>
      <c r="U94" s="462">
        <f>SUM(U81:U92)</f>
        <v>1341</v>
      </c>
      <c r="V94" s="462">
        <f>SUM(V81:V92)</f>
        <v>1476</v>
      </c>
      <c r="W94" s="462">
        <f>SUM(W81:W92)</f>
        <v>83</v>
      </c>
      <c r="X94" s="467">
        <f>(+W94-U94)/U94</f>
        <v>-0.9381058911260254</v>
      </c>
      <c r="Y94" s="467">
        <f>(+W94-V94)/V94</f>
        <v>-0.9437669376693767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E101" s="467"/>
      <c r="F101" s="467"/>
      <c r="K101" s="467"/>
      <c r="L101" s="467"/>
      <c r="N101" s="462" t="s">
        <v>99</v>
      </c>
      <c r="O101" s="462">
        <v>131</v>
      </c>
      <c r="P101" s="462">
        <v>178</v>
      </c>
      <c r="R101" s="467">
        <f aca="true" t="shared" si="20" ref="R101:R111">(+Q101-O101)/O101</f>
        <v>-1</v>
      </c>
      <c r="S101" s="467">
        <f aca="true" t="shared" si="21" ref="S101:S111">(+Q101-P101)/P101</f>
        <v>-1</v>
      </c>
      <c r="U101" s="462">
        <v>80</v>
      </c>
      <c r="V101" s="462">
        <v>99</v>
      </c>
      <c r="X101" s="467">
        <f aca="true" t="shared" si="22" ref="X101:X111">(+W101-U101)/U101</f>
        <v>-1</v>
      </c>
      <c r="Y101" s="467">
        <f aca="true" t="shared" si="23" ref="Y101:Y111">(+W101-V101)/V101</f>
        <v>-1</v>
      </c>
    </row>
    <row r="102" spans="1:25" ht="12.75" customHeight="1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215</v>
      </c>
      <c r="P102" s="462">
        <v>213</v>
      </c>
      <c r="R102" s="467">
        <f t="shared" si="20"/>
        <v>-1</v>
      </c>
      <c r="S102" s="467">
        <f t="shared" si="21"/>
        <v>-1</v>
      </c>
      <c r="U102" s="462">
        <v>129</v>
      </c>
      <c r="V102" s="462">
        <v>136</v>
      </c>
      <c r="X102" s="467">
        <f t="shared" si="22"/>
        <v>-1</v>
      </c>
      <c r="Y102" s="467">
        <f t="shared" si="23"/>
        <v>-1</v>
      </c>
    </row>
    <row r="103" spans="1:25" ht="12.75" customHeight="1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0"/>
        <v>-1</v>
      </c>
      <c r="S103" s="467">
        <f t="shared" si="21"/>
        <v>-1</v>
      </c>
      <c r="U103" s="11">
        <v>146</v>
      </c>
      <c r="V103" s="11">
        <v>157</v>
      </c>
      <c r="W103" s="11"/>
      <c r="X103" s="467">
        <f t="shared" si="22"/>
        <v>-1</v>
      </c>
      <c r="Y103" s="467">
        <f t="shared" si="23"/>
        <v>-1</v>
      </c>
    </row>
    <row r="104" spans="1:25" ht="12.75" customHeight="1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127</v>
      </c>
      <c r="C113" s="462">
        <f>SUM(C100:C111)</f>
        <v>140</v>
      </c>
      <c r="D113" s="462">
        <f>SUM(D100:D111)</f>
        <v>134</v>
      </c>
      <c r="E113" s="467">
        <f>(+D113-B113)/B113</f>
        <v>0.05511811023622047</v>
      </c>
      <c r="F113" s="467">
        <f>(+D113-C113)/C113</f>
        <v>-0.04285714285714286</v>
      </c>
      <c r="H113" s="462">
        <f>SUM(H100:H112)</f>
        <v>78</v>
      </c>
      <c r="I113" s="462">
        <f>SUM(I100:I112)</f>
        <v>97</v>
      </c>
      <c r="J113" s="462">
        <f>SUM(J100:J112)</f>
        <v>97</v>
      </c>
      <c r="K113" s="467">
        <f>(+J113-H113)/H113</f>
        <v>0.24358974358974358</v>
      </c>
      <c r="L113" s="467">
        <f>(+J113-I113)/I113</f>
        <v>0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134</v>
      </c>
      <c r="R113" s="467">
        <f>(+Q113-O113)/O113</f>
        <v>-0.9438390611902766</v>
      </c>
      <c r="S113" s="467">
        <f>(+Q113-P113)/P113</f>
        <v>-0.9414335664335665</v>
      </c>
      <c r="U113" s="462">
        <f>SUM(U100:U112)</f>
        <v>2011</v>
      </c>
      <c r="V113" s="462">
        <f>SUM(V100:V112)</f>
        <v>2144</v>
      </c>
      <c r="W113" s="462">
        <f>SUM(W100:W112)</f>
        <v>97</v>
      </c>
      <c r="X113" s="467">
        <f>(+W113-U113)/U113</f>
        <v>-0.9517652909000497</v>
      </c>
      <c r="Y113" s="467">
        <f>(+W113-V113)/V113</f>
        <v>-0.9547574626865671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E120" s="467"/>
      <c r="F120" s="467"/>
      <c r="K120" s="467"/>
      <c r="L120" s="467"/>
      <c r="N120" s="462" t="s">
        <v>99</v>
      </c>
      <c r="O120" s="462">
        <v>196</v>
      </c>
      <c r="P120" s="462">
        <v>256</v>
      </c>
      <c r="R120" s="467">
        <f aca="true" t="shared" si="24" ref="R120:R130">(+Q120-O120)/O120</f>
        <v>-1</v>
      </c>
      <c r="S120" s="467">
        <f aca="true" t="shared" si="25" ref="S120:S130">(+Q120-P120)/P120</f>
        <v>-1</v>
      </c>
      <c r="U120" s="462">
        <v>159</v>
      </c>
      <c r="V120" s="462">
        <v>133</v>
      </c>
      <c r="X120" s="467">
        <f aca="true" t="shared" si="26" ref="X120:X130">(+W120-U120)/U120</f>
        <v>-1</v>
      </c>
      <c r="Y120" s="467">
        <f aca="true" t="shared" si="27" ref="Y120:Y130">(+W120-V120)/V120</f>
        <v>-1</v>
      </c>
    </row>
    <row r="121" spans="1:25" ht="12.75" customHeight="1">
      <c r="A121" s="462" t="s">
        <v>100</v>
      </c>
      <c r="E121" s="467"/>
      <c r="F121" s="467"/>
      <c r="K121" s="467"/>
      <c r="L121" s="467"/>
      <c r="N121" s="462" t="s">
        <v>100</v>
      </c>
      <c r="O121" s="462">
        <v>279</v>
      </c>
      <c r="P121" s="462">
        <v>320</v>
      </c>
      <c r="R121" s="467">
        <f t="shared" si="24"/>
        <v>-1</v>
      </c>
      <c r="S121" s="467">
        <f t="shared" si="25"/>
        <v>-1</v>
      </c>
      <c r="U121" s="462">
        <v>166</v>
      </c>
      <c r="V121" s="462">
        <v>210</v>
      </c>
      <c r="X121" s="467">
        <f t="shared" si="26"/>
        <v>-1</v>
      </c>
      <c r="Y121" s="467">
        <f t="shared" si="27"/>
        <v>-1</v>
      </c>
    </row>
    <row r="122" spans="1:25" ht="12.75" customHeight="1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4"/>
        <v>-1</v>
      </c>
      <c r="S122" s="467">
        <f t="shared" si="25"/>
        <v>-1</v>
      </c>
      <c r="U122" s="11">
        <v>220</v>
      </c>
      <c r="V122" s="11">
        <v>197</v>
      </c>
      <c r="W122" s="11"/>
      <c r="X122" s="467">
        <f t="shared" si="26"/>
        <v>-1</v>
      </c>
      <c r="Y122" s="467">
        <f t="shared" si="27"/>
        <v>-1</v>
      </c>
    </row>
    <row r="123" spans="1:25" ht="12.75" customHeight="1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205</v>
      </c>
      <c r="C132" s="462">
        <f>SUM(C119:C130)</f>
        <v>201</v>
      </c>
      <c r="D132" s="462">
        <f>SUM(D119:D130)</f>
        <v>200</v>
      </c>
      <c r="E132" s="467">
        <f>(+D132-B132)/B132</f>
        <v>-0.024390243902439025</v>
      </c>
      <c r="F132" s="467">
        <f>(+D132-C132)/C132</f>
        <v>-0.004975124378109453</v>
      </c>
      <c r="H132" s="462">
        <f>SUM(H119:H131)</f>
        <v>162</v>
      </c>
      <c r="I132" s="462">
        <f>SUM(I119:I131)</f>
        <v>165</v>
      </c>
      <c r="J132" s="462">
        <f>SUM(J119:J131)</f>
        <v>167</v>
      </c>
      <c r="K132" s="467">
        <f>(+J132-H132)/H132</f>
        <v>0.030864197530864196</v>
      </c>
      <c r="L132" s="467">
        <f>(+J132-I132)/I132</f>
        <v>0.012121212121212121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200</v>
      </c>
      <c r="R132" s="467">
        <f>(+Q132-O132)/O132</f>
        <v>-0.9437886453063519</v>
      </c>
      <c r="S132" s="467">
        <f>(+Q132-P132)/P132</f>
        <v>-0.9427590154550658</v>
      </c>
      <c r="U132" s="462">
        <f>SUM(U119:U131)</f>
        <v>2762</v>
      </c>
      <c r="V132" s="462">
        <f>SUM(V119:V131)</f>
        <v>3052</v>
      </c>
      <c r="W132" s="462">
        <f>SUM(W119:W131)</f>
        <v>167</v>
      </c>
      <c r="X132" s="467">
        <f>(+W132-U132)/U132</f>
        <v>-0.939536567704562</v>
      </c>
      <c r="Y132" s="467">
        <f>(+W132-V132)/V132</f>
        <v>-0.9452817824377457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E139" s="467"/>
      <c r="F139" s="467"/>
      <c r="K139" s="467"/>
      <c r="L139" s="467"/>
      <c r="N139" s="462" t="s">
        <v>99</v>
      </c>
      <c r="O139" s="462">
        <v>174</v>
      </c>
      <c r="P139" s="462">
        <v>193</v>
      </c>
      <c r="R139" s="467">
        <f aca="true" t="shared" si="28" ref="R139:R149">(+Q139-O139)/O139</f>
        <v>-1</v>
      </c>
      <c r="S139" s="467">
        <f aca="true" t="shared" si="29" ref="S139:S149">(+Q139-P139)/P139</f>
        <v>-1</v>
      </c>
      <c r="U139" s="462">
        <v>122</v>
      </c>
      <c r="V139" s="462">
        <v>133</v>
      </c>
      <c r="X139" s="467">
        <f aca="true" t="shared" si="30" ref="X139:X149">(+W139-U139)/U139</f>
        <v>-1</v>
      </c>
      <c r="Y139" s="467">
        <f aca="true" t="shared" si="31" ref="Y139:Y149">(+W139-V139)/V139</f>
        <v>-1</v>
      </c>
    </row>
    <row r="140" spans="1:25" ht="12.75" customHeight="1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278</v>
      </c>
      <c r="P140" s="462">
        <v>266</v>
      </c>
      <c r="R140" s="467">
        <f t="shared" si="28"/>
        <v>-1</v>
      </c>
      <c r="S140" s="467">
        <f t="shared" si="29"/>
        <v>-1</v>
      </c>
      <c r="U140" s="462">
        <v>180</v>
      </c>
      <c r="V140" s="462">
        <v>177</v>
      </c>
      <c r="X140" s="467">
        <f t="shared" si="30"/>
        <v>-1</v>
      </c>
      <c r="Y140" s="467">
        <f t="shared" si="31"/>
        <v>-1</v>
      </c>
    </row>
    <row r="141" spans="1:25" ht="12.75" customHeight="1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28"/>
        <v>-1</v>
      </c>
      <c r="S141" s="467">
        <f t="shared" si="29"/>
        <v>-1</v>
      </c>
      <c r="U141" s="11">
        <v>193</v>
      </c>
      <c r="V141" s="11">
        <v>179</v>
      </c>
      <c r="W141" s="11"/>
      <c r="X141" s="467">
        <f t="shared" si="30"/>
        <v>-1</v>
      </c>
      <c r="Y141" s="467">
        <f t="shared" si="31"/>
        <v>-1</v>
      </c>
    </row>
    <row r="142" spans="1:25" ht="12.75" customHeight="1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185</v>
      </c>
      <c r="C151" s="462">
        <f>SUM(C138:C149)</f>
        <v>187</v>
      </c>
      <c r="D151" s="462">
        <f>SUM(D138:D149)</f>
        <v>144</v>
      </c>
      <c r="E151" s="467">
        <f>(+D151-B151)/B151</f>
        <v>-0.22162162162162163</v>
      </c>
      <c r="F151" s="467">
        <f>(+D151-C151)/C151</f>
        <v>-0.22994652406417113</v>
      </c>
      <c r="H151" s="462">
        <f>SUM(H138:H149)</f>
        <v>109</v>
      </c>
      <c r="I151" s="462">
        <f>SUM(I138:I149)</f>
        <v>117</v>
      </c>
      <c r="J151" s="462">
        <f>SUM(J138:J149)</f>
        <v>133</v>
      </c>
      <c r="K151" s="467">
        <f>(+J151-H151)/H151</f>
        <v>0.22018348623853212</v>
      </c>
      <c r="L151" s="467">
        <f>(+J151-I151)/I151</f>
        <v>0.13675213675213677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144</v>
      </c>
      <c r="R151" s="467">
        <f>(+Q151-O151)/O151</f>
        <v>-0.9529872673849168</v>
      </c>
      <c r="S151" s="467">
        <f>(+Q151-P151)/P151</f>
        <v>-0.949349278930707</v>
      </c>
      <c r="U151" s="462">
        <f>SUM(U138:U149)</f>
        <v>2380</v>
      </c>
      <c r="V151" s="462">
        <f>SUM(V138:V149)</f>
        <v>2471</v>
      </c>
      <c r="W151" s="462">
        <f>SUM(W138:W149)</f>
        <v>133</v>
      </c>
      <c r="X151" s="467">
        <f>(+W151-U151)/U151</f>
        <v>-0.9441176470588235</v>
      </c>
      <c r="Y151" s="467">
        <f>(+W151-V151)/V151</f>
        <v>-0.9461756373937678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E160" s="467"/>
      <c r="F160" s="467"/>
      <c r="K160" s="467"/>
      <c r="L160" s="467"/>
      <c r="N160" s="462" t="s">
        <v>99</v>
      </c>
      <c r="O160" s="462">
        <v>158</v>
      </c>
      <c r="P160" s="462">
        <v>189</v>
      </c>
      <c r="R160" s="467">
        <f aca="true" t="shared" si="32" ref="R160:R170">(+Q160-O160)/O160</f>
        <v>-1</v>
      </c>
      <c r="S160" s="467">
        <f aca="true" t="shared" si="33" ref="S160:S170">(+Q160-P160)/P160</f>
        <v>-1</v>
      </c>
      <c r="U160" s="462">
        <v>99</v>
      </c>
      <c r="V160" s="462">
        <v>99</v>
      </c>
      <c r="X160" s="467">
        <f aca="true" t="shared" si="34" ref="X160:X170">(+W160-U160)/U160</f>
        <v>-1</v>
      </c>
      <c r="Y160" s="467">
        <f aca="true" t="shared" si="35" ref="Y160:Y170">(+W160-V160)/V160</f>
        <v>-1</v>
      </c>
    </row>
    <row r="161" spans="1:25" ht="12.75" customHeight="1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209</v>
      </c>
      <c r="P161" s="462">
        <v>207</v>
      </c>
      <c r="R161" s="467">
        <f t="shared" si="32"/>
        <v>-1</v>
      </c>
      <c r="S161" s="467">
        <f t="shared" si="33"/>
        <v>-1</v>
      </c>
      <c r="U161" s="462">
        <v>122</v>
      </c>
      <c r="V161" s="462">
        <v>127</v>
      </c>
      <c r="X161" s="467">
        <f t="shared" si="34"/>
        <v>-1</v>
      </c>
      <c r="Y161" s="467">
        <f t="shared" si="35"/>
        <v>-1</v>
      </c>
    </row>
    <row r="162" spans="1:25" ht="12.75" customHeight="1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2"/>
        <v>-1</v>
      </c>
      <c r="S162" s="467">
        <f t="shared" si="33"/>
        <v>-1</v>
      </c>
      <c r="U162" s="11">
        <v>147</v>
      </c>
      <c r="V162" s="11">
        <v>103</v>
      </c>
      <c r="W162" s="11"/>
      <c r="X162" s="467">
        <f t="shared" si="34"/>
        <v>-1</v>
      </c>
      <c r="Y162" s="467">
        <f t="shared" si="35"/>
        <v>-1</v>
      </c>
    </row>
    <row r="163" spans="1:25" ht="12.75" customHeight="1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159</v>
      </c>
      <c r="C172" s="462">
        <f>SUM(C159:C170)</f>
        <v>152</v>
      </c>
      <c r="D172" s="462">
        <f>SUM(D159:D170)</f>
        <v>133</v>
      </c>
      <c r="E172" s="467">
        <f>(+D172-B172)/B172</f>
        <v>-0.16352201257861634</v>
      </c>
      <c r="F172" s="467">
        <f>(+D172-C172)/C172</f>
        <v>-0.125</v>
      </c>
      <c r="H172" s="462">
        <f>SUM(H159:H170)</f>
        <v>80</v>
      </c>
      <c r="I172" s="462">
        <f>SUM(I159:I170)</f>
        <v>88</v>
      </c>
      <c r="J172" s="462">
        <f>SUM(J159:J170)</f>
        <v>101</v>
      </c>
      <c r="K172" s="467">
        <f>(+J172-H172)/H172</f>
        <v>0.2625</v>
      </c>
      <c r="L172" s="467">
        <f>(+J172-I172)/I172</f>
        <v>0.14772727272727273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133</v>
      </c>
      <c r="R172" s="467">
        <f>(+Q172-O172)/O172</f>
        <v>-0.9442348008385745</v>
      </c>
      <c r="S172" s="467">
        <f>(+Q172-P172)/P172</f>
        <v>-0.9415127528583993</v>
      </c>
      <c r="U172" s="462">
        <f>SUM(U159:U170)</f>
        <v>1867</v>
      </c>
      <c r="V172" s="462">
        <f>SUM(V159:V170)</f>
        <v>2009</v>
      </c>
      <c r="W172" s="462">
        <f>SUM(W159:W170)</f>
        <v>101</v>
      </c>
      <c r="X172" s="467">
        <f>(+W172-U172)/U172</f>
        <v>-0.9459025174076058</v>
      </c>
      <c r="Y172" s="467">
        <f>(+W172-V172)/V172</f>
        <v>-0.9497262319561971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E179" s="467"/>
      <c r="F179" s="467"/>
      <c r="K179" s="467"/>
      <c r="L179" s="467"/>
      <c r="N179" s="462" t="s">
        <v>99</v>
      </c>
      <c r="O179" s="462">
        <v>90</v>
      </c>
      <c r="P179" s="462">
        <v>90</v>
      </c>
      <c r="R179" s="467">
        <f aca="true" t="shared" si="36" ref="R179:R189">(+Q179-O179)/O179</f>
        <v>-1</v>
      </c>
      <c r="S179" s="467">
        <f aca="true" t="shared" si="37" ref="S179:S189">(+Q179-P179)/P179</f>
        <v>-1</v>
      </c>
      <c r="U179" s="462">
        <v>78</v>
      </c>
      <c r="V179" s="462">
        <v>74</v>
      </c>
      <c r="X179" s="467">
        <f aca="true" t="shared" si="38" ref="X179:X189">(+W179-U179)/U179</f>
        <v>-1</v>
      </c>
      <c r="Y179" s="467">
        <f aca="true" t="shared" si="39" ref="Y179:Y189">(+W179-V179)/V179</f>
        <v>-1</v>
      </c>
    </row>
    <row r="180" spans="1:25" ht="12.75" customHeight="1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128</v>
      </c>
      <c r="P180" s="462">
        <v>130</v>
      </c>
      <c r="R180" s="467">
        <f t="shared" si="36"/>
        <v>-1</v>
      </c>
      <c r="S180" s="467">
        <f t="shared" si="37"/>
        <v>-1</v>
      </c>
      <c r="U180" s="462">
        <v>94</v>
      </c>
      <c r="V180" s="462">
        <v>97</v>
      </c>
      <c r="X180" s="467">
        <f t="shared" si="38"/>
        <v>-1</v>
      </c>
      <c r="Y180" s="467">
        <f t="shared" si="39"/>
        <v>-1</v>
      </c>
    </row>
    <row r="181" spans="1:25" ht="12.75" customHeight="1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6"/>
        <v>-1</v>
      </c>
      <c r="S181" s="467">
        <f t="shared" si="37"/>
        <v>-1</v>
      </c>
      <c r="U181" s="11">
        <v>108</v>
      </c>
      <c r="V181" s="11">
        <v>99</v>
      </c>
      <c r="W181" s="11"/>
      <c r="X181" s="467">
        <f t="shared" si="38"/>
        <v>-1</v>
      </c>
      <c r="Y181" s="467">
        <f t="shared" si="39"/>
        <v>-1</v>
      </c>
    </row>
    <row r="182" spans="1:25" ht="12.75" customHeight="1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113</v>
      </c>
      <c r="C191" s="462">
        <f>SUM(C178:C189)</f>
        <v>104</v>
      </c>
      <c r="D191" s="462">
        <f>SUM(D178:D189)</f>
        <v>82</v>
      </c>
      <c r="E191" s="467">
        <f>(+D191-B191)/B191</f>
        <v>-0.2743362831858407</v>
      </c>
      <c r="F191" s="467">
        <f>(+D191-C191)/C191</f>
        <v>-0.21153846153846154</v>
      </c>
      <c r="H191" s="462">
        <f>SUM(H178:H189)</f>
        <v>75</v>
      </c>
      <c r="I191" s="462">
        <f>SUM(I178:I189)</f>
        <v>107</v>
      </c>
      <c r="J191" s="462">
        <f>SUM(J178:J189)</f>
        <v>91</v>
      </c>
      <c r="K191" s="467">
        <f>(+J191-H191)/H191</f>
        <v>0.21333333333333335</v>
      </c>
      <c r="L191" s="467">
        <f>(+J191-I191)/I191</f>
        <v>-0.14953271028037382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82</v>
      </c>
      <c r="R191" s="467">
        <f>(+Q191-O191)/O191</f>
        <v>-0.9512774806892454</v>
      </c>
      <c r="S191" s="467">
        <f>(+Q191-P191)/P191</f>
        <v>-0.9468567725210628</v>
      </c>
      <c r="U191" s="462">
        <f>SUM(U178:U189)</f>
        <v>1438</v>
      </c>
      <c r="V191" s="462">
        <f>SUM(V178:V189)</f>
        <v>1487</v>
      </c>
      <c r="W191" s="462">
        <f>SUM(W178:W189)</f>
        <v>91</v>
      </c>
      <c r="X191" s="467">
        <f>(+W191-U191)/U191</f>
        <v>-0.9367176634214186</v>
      </c>
      <c r="Y191" s="467">
        <f>(+W191-V191)/V191</f>
        <v>-0.9388029589778076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E198" s="467"/>
      <c r="F198" s="467"/>
      <c r="K198" s="467"/>
      <c r="L198" s="467"/>
      <c r="N198" s="462" t="s">
        <v>99</v>
      </c>
      <c r="O198" s="462">
        <v>66</v>
      </c>
      <c r="P198" s="462">
        <v>53</v>
      </c>
      <c r="R198" s="467">
        <f aca="true" t="shared" si="40" ref="R198:R208">(+Q198-O198)/O198</f>
        <v>-1</v>
      </c>
      <c r="S198" s="467">
        <f aca="true" t="shared" si="41" ref="S198:S208">(+Q198-P198)/P198</f>
        <v>-1</v>
      </c>
      <c r="U198" s="462">
        <v>45</v>
      </c>
      <c r="V198" s="462">
        <v>44</v>
      </c>
      <c r="X198" s="467">
        <f aca="true" t="shared" si="42" ref="X198:X208">(+W198-U198)/U198</f>
        <v>-1</v>
      </c>
      <c r="Y198" s="467">
        <f aca="true" t="shared" si="43" ref="Y198:Y208">(+W198-V198)/V198</f>
        <v>-1</v>
      </c>
    </row>
    <row r="199" spans="1:25" ht="12.75" customHeight="1">
      <c r="A199" s="462" t="s">
        <v>100</v>
      </c>
      <c r="E199" s="467"/>
      <c r="F199" s="467"/>
      <c r="K199" s="467"/>
      <c r="L199" s="467"/>
      <c r="N199" s="462" t="s">
        <v>100</v>
      </c>
      <c r="O199" s="462">
        <v>100</v>
      </c>
      <c r="P199" s="462">
        <v>89</v>
      </c>
      <c r="R199" s="467">
        <f t="shared" si="40"/>
        <v>-1</v>
      </c>
      <c r="S199" s="467">
        <f t="shared" si="41"/>
        <v>-1</v>
      </c>
      <c r="U199" s="462">
        <v>69</v>
      </c>
      <c r="V199" s="462">
        <v>57</v>
      </c>
      <c r="X199" s="467">
        <f t="shared" si="42"/>
        <v>-1</v>
      </c>
      <c r="Y199" s="467">
        <f t="shared" si="43"/>
        <v>-1</v>
      </c>
    </row>
    <row r="200" spans="1:25" ht="12.75" customHeight="1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0"/>
        <v>-1</v>
      </c>
      <c r="S200" s="467">
        <f t="shared" si="41"/>
        <v>-1</v>
      </c>
      <c r="U200" s="11">
        <v>82</v>
      </c>
      <c r="V200" s="11">
        <v>66</v>
      </c>
      <c r="W200" s="11"/>
      <c r="X200" s="467">
        <f t="shared" si="42"/>
        <v>-1</v>
      </c>
      <c r="Y200" s="467">
        <f t="shared" si="43"/>
        <v>-1</v>
      </c>
    </row>
    <row r="201" spans="1:25" ht="12.75" customHeight="1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61</v>
      </c>
      <c r="C210" s="462">
        <f>SUM(C197:C208)</f>
        <v>42</v>
      </c>
      <c r="D210" s="462">
        <f>SUM(D197:D208)</f>
        <v>58</v>
      </c>
      <c r="E210" s="467">
        <f>(+D210-B210)/B210</f>
        <v>-0.04918032786885246</v>
      </c>
      <c r="F210" s="467">
        <f>(+D210-C210)/C210</f>
        <v>0.38095238095238093</v>
      </c>
      <c r="H210" s="462">
        <f>SUM(H197:H208)</f>
        <v>52</v>
      </c>
      <c r="I210" s="462">
        <f>SUM(I197:I208)</f>
        <v>41</v>
      </c>
      <c r="J210" s="462">
        <f>SUM(J197:J208)</f>
        <v>44</v>
      </c>
      <c r="K210" s="467">
        <f>(+J210-H210)/H210</f>
        <v>-0.15384615384615385</v>
      </c>
      <c r="L210" s="467">
        <f>(+J210-I210)/I210</f>
        <v>0.07317073170731707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58</v>
      </c>
      <c r="R210" s="467">
        <f>(+Q210-O210)/O210</f>
        <v>-0.9428571428571428</v>
      </c>
      <c r="S210" s="467">
        <f>(+Q210-P210)/P210</f>
        <v>-0.9355555555555556</v>
      </c>
      <c r="U210" s="462">
        <f>SUM(U197:U208)</f>
        <v>927</v>
      </c>
      <c r="V210" s="462">
        <f>SUM(V197:V208)</f>
        <v>938</v>
      </c>
      <c r="W210" s="462">
        <f>SUM(W197:W208)</f>
        <v>44</v>
      </c>
      <c r="X210" s="467">
        <f>(+W210-U210)/U210</f>
        <v>-0.9525350593311759</v>
      </c>
      <c r="Y210" s="467">
        <f>(+W210-V210)/V210</f>
        <v>-0.9530916844349681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E217" s="467"/>
      <c r="F217" s="467"/>
      <c r="K217" s="467"/>
      <c r="L217" s="467"/>
      <c r="N217" s="462" t="s">
        <v>99</v>
      </c>
      <c r="O217" s="462">
        <v>2970</v>
      </c>
      <c r="P217" s="462">
        <v>3724</v>
      </c>
      <c r="R217" s="467">
        <f aca="true" t="shared" si="44" ref="R217:R227">(+Q217-O217)/O217</f>
        <v>-1</v>
      </c>
      <c r="S217" s="467">
        <f aca="true" t="shared" si="45" ref="S217:S227">(+Q217-P217)/P217</f>
        <v>-1</v>
      </c>
      <c r="U217" s="462">
        <v>2002</v>
      </c>
      <c r="V217" s="462">
        <v>2080</v>
      </c>
      <c r="X217" s="467">
        <f aca="true" t="shared" si="46" ref="X217:X227">(+W217-U217)/U217</f>
        <v>-1</v>
      </c>
      <c r="Y217" s="467">
        <f aca="true" t="shared" si="47" ref="Y217:Y227">(+W217-V217)/V217</f>
        <v>-1</v>
      </c>
    </row>
    <row r="218" spans="1:25" ht="12.75" customHeight="1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4484</v>
      </c>
      <c r="P218" s="462">
        <v>4239</v>
      </c>
      <c r="R218" s="467">
        <f t="shared" si="44"/>
        <v>-1</v>
      </c>
      <c r="S218" s="467">
        <f t="shared" si="45"/>
        <v>-1</v>
      </c>
      <c r="U218" s="462">
        <v>2530</v>
      </c>
      <c r="V218" s="462">
        <v>2859</v>
      </c>
      <c r="X218" s="467">
        <f t="shared" si="46"/>
        <v>-1</v>
      </c>
      <c r="Y218" s="467">
        <f t="shared" si="47"/>
        <v>-1</v>
      </c>
    </row>
    <row r="219" spans="1:25" ht="12.75" customHeight="1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4"/>
        <v>-1</v>
      </c>
      <c r="S219" s="467">
        <f t="shared" si="45"/>
        <v>-1</v>
      </c>
      <c r="U219" s="11">
        <v>3101</v>
      </c>
      <c r="V219" s="11">
        <v>2883</v>
      </c>
      <c r="W219" s="11"/>
      <c r="X219" s="467">
        <f t="shared" si="46"/>
        <v>-1</v>
      </c>
      <c r="Y219" s="467">
        <f t="shared" si="47"/>
        <v>-1</v>
      </c>
    </row>
    <row r="220" spans="1:25" ht="12.75" customHeight="1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3461</v>
      </c>
      <c r="C229" s="462">
        <f>SUM(C216:C227)</f>
        <v>3488</v>
      </c>
      <c r="D229" s="462">
        <f>SUM(D216:D227)</f>
        <v>2923</v>
      </c>
      <c r="E229" s="467">
        <f>(+D229-B229)/B229</f>
        <v>-0.1554464027737648</v>
      </c>
      <c r="F229" s="467">
        <f>(+D229-C229)/C229</f>
        <v>-0.16198394495412843</v>
      </c>
      <c r="H229" s="462">
        <f>SUM(H216:H227)</f>
        <v>1882</v>
      </c>
      <c r="I229" s="462">
        <f>SUM(I216:I227)</f>
        <v>2078</v>
      </c>
      <c r="J229" s="462">
        <f>SUM(J216:J227)</f>
        <v>2272</v>
      </c>
      <c r="K229" s="467">
        <f>(+J229-H229)/H229</f>
        <v>0.20722635494155153</v>
      </c>
      <c r="L229" s="467">
        <f>(+J229-I229)/I229</f>
        <v>0.0933589990375361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2923</v>
      </c>
      <c r="R229" s="467">
        <f>(+Q229-O229)/O229</f>
        <v>-0.9432261823832184</v>
      </c>
      <c r="S229" s="467">
        <f>(+Q229-P229)/P229</f>
        <v>-0.9397716970246436</v>
      </c>
      <c r="U229" s="462">
        <f>SUM(U216:U227)</f>
        <v>38067</v>
      </c>
      <c r="V229" s="462">
        <f>SUM(V216:V227)</f>
        <v>41148</v>
      </c>
      <c r="W229" s="462">
        <f>SUM(W216:W227)</f>
        <v>2272</v>
      </c>
      <c r="X229" s="467">
        <f>(+W229-U229)/U229</f>
        <v>-0.9403157590564005</v>
      </c>
      <c r="Y229" s="467">
        <f>(+W229-V229)/V229</f>
        <v>-0.9447846796928162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E235" s="467"/>
      <c r="F235" s="467"/>
      <c r="K235" s="467"/>
      <c r="L235" s="467"/>
      <c r="N235" s="462" t="s">
        <v>99</v>
      </c>
      <c r="O235" s="462">
        <v>2509</v>
      </c>
      <c r="P235" s="462">
        <v>3074</v>
      </c>
      <c r="R235" s="467">
        <f aca="true" t="shared" si="48" ref="R235:R245">(+Q235-O235)/O235</f>
        <v>-1</v>
      </c>
      <c r="S235" s="467">
        <f aca="true" t="shared" si="49" ref="S235:S245">(+Q235-P235)/P235</f>
        <v>-1</v>
      </c>
      <c r="U235" s="462">
        <v>1795</v>
      </c>
      <c r="V235" s="462">
        <v>1869</v>
      </c>
      <c r="X235" s="467">
        <f aca="true" t="shared" si="50" ref="X235:X245">(+W235-U235)/U235</f>
        <v>-1</v>
      </c>
      <c r="Y235" s="467">
        <f aca="true" t="shared" si="51" ref="Y235:Y245">(+W235-V235)/V235</f>
        <v>-1</v>
      </c>
    </row>
    <row r="236" spans="1:25" ht="12.75" customHeight="1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3773</v>
      </c>
      <c r="P236" s="462">
        <v>3734</v>
      </c>
      <c r="R236" s="467">
        <f t="shared" si="48"/>
        <v>-1</v>
      </c>
      <c r="S236" s="467">
        <f t="shared" si="49"/>
        <v>-1</v>
      </c>
      <c r="U236" s="462">
        <v>2344</v>
      </c>
      <c r="V236" s="462">
        <v>2624</v>
      </c>
      <c r="X236" s="467">
        <f t="shared" si="50"/>
        <v>-1</v>
      </c>
      <c r="Y236" s="467">
        <f t="shared" si="51"/>
        <v>-1</v>
      </c>
    </row>
    <row r="237" spans="1:25" ht="12.75" customHeight="1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48"/>
        <v>-1</v>
      </c>
      <c r="S237" s="467">
        <f t="shared" si="49"/>
        <v>-1</v>
      </c>
      <c r="U237" s="11">
        <v>2862</v>
      </c>
      <c r="V237" s="11">
        <v>2651</v>
      </c>
      <c r="W237" s="11"/>
      <c r="X237" s="467">
        <f t="shared" si="50"/>
        <v>-1</v>
      </c>
      <c r="Y237" s="467">
        <f t="shared" si="51"/>
        <v>-1</v>
      </c>
    </row>
    <row r="238" spans="1:25" ht="12.75" customHeight="1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2725</v>
      </c>
      <c r="C247" s="462">
        <f>SUM(C234:C245)</f>
        <v>2742</v>
      </c>
      <c r="D247" s="462">
        <f>SUM(D234:D245)</f>
        <v>2400</v>
      </c>
      <c r="E247" s="467">
        <f>(+D247-B247)/B247</f>
        <v>-0.11926605504587157</v>
      </c>
      <c r="F247" s="467">
        <f>(+D247-C247)/C247</f>
        <v>-0.12472647702407003</v>
      </c>
      <c r="H247" s="462">
        <f>SUM(H234:H245)</f>
        <v>1691</v>
      </c>
      <c r="I247" s="462">
        <f>SUM(I234:I245)</f>
        <v>1871</v>
      </c>
      <c r="J247" s="462">
        <f>SUM(J234:J245)</f>
        <v>2002</v>
      </c>
      <c r="K247" s="467">
        <f>(+J247-H247)/H247</f>
        <v>0.18391484328799526</v>
      </c>
      <c r="L247" s="467">
        <f>(+J247-I247)/I247</f>
        <v>0.07001603420630678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2400</v>
      </c>
      <c r="R247" s="467">
        <f>(+Q247-O247)/O247</f>
        <v>-0.9456300122332473</v>
      </c>
      <c r="S247" s="467">
        <f>(+Q247-P247)/P247</f>
        <v>-0.9428530609329238</v>
      </c>
      <c r="U247" s="462">
        <f>SUM(U234:U245)</f>
        <v>35162</v>
      </c>
      <c r="V247" s="462">
        <f>SUM(V234:V245)</f>
        <v>37471</v>
      </c>
      <c r="W247" s="462">
        <f>SUM(W234:W245)</f>
        <v>2002</v>
      </c>
      <c r="X247" s="467">
        <f>(+W247-U247)/U247</f>
        <v>-0.9430635344974688</v>
      </c>
      <c r="Y247" s="467">
        <f>(+W247-V247)/V247</f>
        <v>-0.9465720156921352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  <ignoredErrors>
    <ignoredError sqref="AB23:AC30 AB32:AC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P23" sqref="P23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44355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99</v>
      </c>
      <c r="B7" s="11">
        <v>1952</v>
      </c>
      <c r="C7" s="11">
        <v>1729</v>
      </c>
      <c r="D7" s="11">
        <v>2174</v>
      </c>
      <c r="E7" s="559">
        <f aca="true" t="shared" si="0" ref="E7:E17">(+D7-B7)/B7</f>
        <v>0.11372950819672131</v>
      </c>
      <c r="F7" s="559">
        <f aca="true" t="shared" si="1" ref="F7:F17">(+D7-C7)/C7</f>
        <v>0.2573742047426258</v>
      </c>
      <c r="H7" s="11">
        <v>1121</v>
      </c>
      <c r="I7" s="11">
        <v>1140</v>
      </c>
      <c r="J7" s="11">
        <v>1206</v>
      </c>
      <c r="K7" s="559">
        <f aca="true" t="shared" si="2" ref="K7:K17">(+J7-H7)/H7</f>
        <v>0.07582515611061552</v>
      </c>
      <c r="L7" s="559">
        <f aca="true" t="shared" si="3" ref="L7:L17">(+J7-I7)/I7</f>
        <v>0.05789473684210526</v>
      </c>
    </row>
    <row r="8" spans="1:12" s="11" customFormat="1" ht="12.75" customHeight="1">
      <c r="A8" s="462" t="s">
        <v>100</v>
      </c>
      <c r="B8" s="11">
        <v>2798</v>
      </c>
      <c r="C8" s="11">
        <v>2504</v>
      </c>
      <c r="D8" s="11">
        <v>2411</v>
      </c>
      <c r="E8" s="559">
        <f t="shared" si="0"/>
        <v>-0.13831308077197998</v>
      </c>
      <c r="F8" s="559">
        <f t="shared" si="1"/>
        <v>-0.0371405750798722</v>
      </c>
      <c r="H8" s="11">
        <v>1764</v>
      </c>
      <c r="I8" s="11">
        <v>1476</v>
      </c>
      <c r="J8" s="11">
        <v>1675</v>
      </c>
      <c r="K8" s="559">
        <f t="shared" si="2"/>
        <v>-0.05045351473922902</v>
      </c>
      <c r="L8" s="559">
        <f t="shared" si="3"/>
        <v>0.1348238482384824</v>
      </c>
    </row>
    <row r="9" spans="1:12" s="11" customFormat="1" ht="12.75" customHeight="1">
      <c r="A9" s="462" t="s">
        <v>101</v>
      </c>
      <c r="B9" s="11">
        <v>2794</v>
      </c>
      <c r="C9" s="11">
        <v>2834</v>
      </c>
      <c r="D9" s="11">
        <v>1892</v>
      </c>
      <c r="E9" s="559">
        <f t="shared" si="0"/>
        <v>-0.3228346456692913</v>
      </c>
      <c r="F9" s="559">
        <f t="shared" si="1"/>
        <v>-0.3323923782639379</v>
      </c>
      <c r="H9" s="11">
        <v>1960</v>
      </c>
      <c r="I9" s="11">
        <v>1862</v>
      </c>
      <c r="J9" s="11">
        <v>1692</v>
      </c>
      <c r="K9" s="559">
        <f t="shared" si="2"/>
        <v>-0.13673469387755102</v>
      </c>
      <c r="L9" s="559">
        <f t="shared" si="3"/>
        <v>-0.09129967776584318</v>
      </c>
    </row>
    <row r="10" spans="1:12" s="11" customFormat="1" ht="12.75" customHeight="1">
      <c r="A10" s="462" t="s">
        <v>102</v>
      </c>
      <c r="B10" s="11">
        <v>3253</v>
      </c>
      <c r="C10" s="11">
        <v>3125</v>
      </c>
      <c r="D10" s="11">
        <v>2568</v>
      </c>
      <c r="E10" s="559">
        <f t="shared" si="0"/>
        <v>-0.21057485398094067</v>
      </c>
      <c r="F10" s="559">
        <f t="shared" si="1"/>
        <v>-0.17824</v>
      </c>
      <c r="H10" s="11">
        <v>2243</v>
      </c>
      <c r="I10" s="11">
        <v>2240</v>
      </c>
      <c r="J10" s="11">
        <v>1683</v>
      </c>
      <c r="K10" s="559">
        <f t="shared" si="2"/>
        <v>-0.24966562639322337</v>
      </c>
      <c r="L10" s="559">
        <f t="shared" si="3"/>
        <v>-0.2486607142857143</v>
      </c>
    </row>
    <row r="11" spans="1:12" s="11" customFormat="1" ht="12.75" customHeight="1">
      <c r="A11" s="462" t="s">
        <v>103</v>
      </c>
      <c r="B11" s="11">
        <v>2873</v>
      </c>
      <c r="C11" s="11">
        <v>3009</v>
      </c>
      <c r="D11" s="11">
        <v>2774</v>
      </c>
      <c r="E11" s="559">
        <f t="shared" si="0"/>
        <v>-0.03445875391576749</v>
      </c>
      <c r="F11" s="559">
        <f t="shared" si="1"/>
        <v>-0.07809903622465936</v>
      </c>
      <c r="H11" s="11">
        <v>2512</v>
      </c>
      <c r="I11" s="11">
        <v>2341</v>
      </c>
      <c r="J11" s="11">
        <v>2053</v>
      </c>
      <c r="K11" s="559">
        <f t="shared" si="2"/>
        <v>-0.18272292993630573</v>
      </c>
      <c r="L11" s="559">
        <f t="shared" si="3"/>
        <v>-0.12302434856898761</v>
      </c>
    </row>
    <row r="12" spans="1:12" ht="12.75" customHeight="1">
      <c r="A12" s="462" t="s">
        <v>104</v>
      </c>
      <c r="B12" s="11">
        <v>2803</v>
      </c>
      <c r="C12" s="11">
        <v>2959</v>
      </c>
      <c r="D12" s="11">
        <v>2876</v>
      </c>
      <c r="E12" s="559">
        <f t="shared" si="0"/>
        <v>0.026043524794862646</v>
      </c>
      <c r="F12" s="559">
        <f t="shared" si="1"/>
        <v>-0.02805001689760054</v>
      </c>
      <c r="G12" s="11"/>
      <c r="H12" s="11">
        <v>2278</v>
      </c>
      <c r="I12" s="11">
        <v>2379</v>
      </c>
      <c r="J12" s="11">
        <v>2499</v>
      </c>
      <c r="K12" s="559">
        <f t="shared" si="2"/>
        <v>0.09701492537313433</v>
      </c>
      <c r="L12" s="559">
        <f t="shared" si="3"/>
        <v>0.05044136191677175</v>
      </c>
    </row>
    <row r="13" spans="1:13" s="11" customFormat="1" ht="12.75" customHeight="1">
      <c r="A13" s="462" t="s">
        <v>105</v>
      </c>
      <c r="B13" s="11">
        <v>2961</v>
      </c>
      <c r="C13" s="11">
        <v>2840</v>
      </c>
      <c r="D13" s="11">
        <v>3000</v>
      </c>
      <c r="E13" s="559">
        <f t="shared" si="0"/>
        <v>0.013171225937183385</v>
      </c>
      <c r="F13" s="559">
        <f t="shared" si="1"/>
        <v>0.056338028169014086</v>
      </c>
      <c r="H13" s="11">
        <v>2247</v>
      </c>
      <c r="I13" s="11">
        <v>2334</v>
      </c>
      <c r="J13" s="11">
        <v>2497</v>
      </c>
      <c r="K13" s="559">
        <f t="shared" si="2"/>
        <v>0.11125945705384958</v>
      </c>
      <c r="L13" s="559">
        <f t="shared" si="3"/>
        <v>0.06983718937446444</v>
      </c>
      <c r="M13" s="18"/>
    </row>
    <row r="14" spans="1:12" s="11" customFormat="1" ht="12.75" customHeight="1">
      <c r="A14" s="462" t="s">
        <v>106</v>
      </c>
      <c r="B14" s="11">
        <v>2327</v>
      </c>
      <c r="C14" s="11">
        <v>2689</v>
      </c>
      <c r="D14" s="11">
        <v>2808</v>
      </c>
      <c r="E14" s="559">
        <f t="shared" si="0"/>
        <v>0.20670391061452514</v>
      </c>
      <c r="F14" s="559">
        <f t="shared" si="1"/>
        <v>0.04425436965414652</v>
      </c>
      <c r="H14" s="11">
        <v>1821</v>
      </c>
      <c r="I14" s="11">
        <v>1888</v>
      </c>
      <c r="J14" s="11">
        <v>2460</v>
      </c>
      <c r="K14" s="559">
        <f t="shared" si="2"/>
        <v>0.35090609555189456</v>
      </c>
      <c r="L14" s="559">
        <f t="shared" si="3"/>
        <v>0.3029661016949153</v>
      </c>
    </row>
    <row r="15" spans="1:12" s="11" customFormat="1" ht="12.75" customHeight="1">
      <c r="A15" s="462" t="s">
        <v>107</v>
      </c>
      <c r="B15" s="11">
        <v>2283</v>
      </c>
      <c r="C15" s="11">
        <v>2354</v>
      </c>
      <c r="D15" s="11">
        <v>2504</v>
      </c>
      <c r="E15" s="559">
        <f t="shared" si="0"/>
        <v>0.09680245291283399</v>
      </c>
      <c r="F15" s="559">
        <f t="shared" si="1"/>
        <v>0.0637213254035684</v>
      </c>
      <c r="H15" s="11">
        <v>1792</v>
      </c>
      <c r="I15" s="11">
        <v>1930</v>
      </c>
      <c r="J15" s="11">
        <v>2480</v>
      </c>
      <c r="K15" s="559">
        <f t="shared" si="2"/>
        <v>0.38392857142857145</v>
      </c>
      <c r="L15" s="559">
        <f t="shared" si="3"/>
        <v>0.2849740932642487</v>
      </c>
    </row>
    <row r="16" spans="1:12" s="18" customFormat="1" ht="12.75" customHeight="1">
      <c r="A16" s="462" t="s">
        <v>108</v>
      </c>
      <c r="B16" s="11">
        <v>1599</v>
      </c>
      <c r="C16" s="11">
        <v>1563</v>
      </c>
      <c r="D16" s="11">
        <v>1562</v>
      </c>
      <c r="E16" s="559">
        <f t="shared" si="0"/>
        <v>-0.023139462163852407</v>
      </c>
      <c r="F16" s="559">
        <f t="shared" si="1"/>
        <v>-0.0006397952655150352</v>
      </c>
      <c r="G16" s="11"/>
      <c r="H16" s="11">
        <v>1629</v>
      </c>
      <c r="I16" s="11">
        <v>1643</v>
      </c>
      <c r="J16" s="11">
        <v>2049</v>
      </c>
      <c r="K16" s="559">
        <f t="shared" si="2"/>
        <v>0.2578268876611418</v>
      </c>
      <c r="L16" s="559">
        <f t="shared" si="3"/>
        <v>0.24710894704808278</v>
      </c>
    </row>
    <row r="17" spans="1:12" s="18" customFormat="1" ht="12.75" customHeight="1">
      <c r="A17" t="s">
        <v>109</v>
      </c>
      <c r="B17" s="11">
        <v>1071</v>
      </c>
      <c r="C17" s="11">
        <v>1139</v>
      </c>
      <c r="D17" s="11">
        <v>1247</v>
      </c>
      <c r="E17" s="559">
        <f t="shared" si="0"/>
        <v>0.16433239962651727</v>
      </c>
      <c r="F17" s="559">
        <f t="shared" si="1"/>
        <v>0.09482001755926252</v>
      </c>
      <c r="G17"/>
      <c r="H17" s="11">
        <v>1306</v>
      </c>
      <c r="I17" s="11">
        <v>1539</v>
      </c>
      <c r="J17" s="11">
        <v>1991</v>
      </c>
      <c r="K17" s="559">
        <f t="shared" si="2"/>
        <v>0.5245022970903522</v>
      </c>
      <c r="L17" s="559">
        <f t="shared" si="3"/>
        <v>0.2936972059779077</v>
      </c>
    </row>
    <row r="18" spans="1:13" s="18" customFormat="1" ht="12.75" customHeight="1">
      <c r="A18"/>
      <c r="B18" s="2" t="s">
        <v>3261</v>
      </c>
      <c r="C18" s="2" t="s">
        <v>4042</v>
      </c>
      <c r="D18" s="2" t="s">
        <v>4799</v>
      </c>
      <c r="E18" s="2" t="s">
        <v>4800</v>
      </c>
      <c r="F18" s="2" t="s">
        <v>4801</v>
      </c>
      <c r="G18" s="462"/>
      <c r="H18" s="2" t="s">
        <v>3262</v>
      </c>
      <c r="I18" s="2" t="s">
        <v>4046</v>
      </c>
      <c r="J18" s="2" t="s">
        <v>4802</v>
      </c>
      <c r="K18" s="2" t="s">
        <v>4800</v>
      </c>
      <c r="L18" s="2" t="s">
        <v>4803</v>
      </c>
      <c r="M18" s="11"/>
    </row>
    <row r="19" spans="1:13" s="18" customFormat="1" ht="12.75" customHeight="1">
      <c r="A19" s="466" t="s">
        <v>98</v>
      </c>
      <c r="B19" s="462">
        <v>2056</v>
      </c>
      <c r="C19" s="462">
        <v>1963</v>
      </c>
      <c r="D19" s="462">
        <v>1711</v>
      </c>
      <c r="E19" s="467">
        <f>(+D19-B19)/B19</f>
        <v>-0.16780155642023345</v>
      </c>
      <c r="F19" s="467">
        <f>(+D19-C19)/C19</f>
        <v>-0.12837493632195618</v>
      </c>
      <c r="G19" s="462"/>
      <c r="H19" s="462">
        <v>1077</v>
      </c>
      <c r="I19" s="462">
        <v>1174</v>
      </c>
      <c r="J19" s="462">
        <v>1311</v>
      </c>
      <c r="K19" s="467">
        <f>(+J19-H19)/H19</f>
        <v>0.21727019498607242</v>
      </c>
      <c r="L19" s="467">
        <f>(+J19-I19)/I19</f>
        <v>0.11669505962521294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28770</v>
      </c>
      <c r="C21">
        <f>SUM(C6:C19)</f>
        <v>28708</v>
      </c>
      <c r="D21">
        <f>SUM(D6:D19)</f>
        <v>27527</v>
      </c>
      <c r="E21" s="5">
        <f>(+D21-B21)/B21</f>
        <v>-0.043204727146332986</v>
      </c>
      <c r="F21" s="5">
        <f>(+D21-C21)/C21</f>
        <v>-0.04113835864567368</v>
      </c>
      <c r="G21"/>
      <c r="H21">
        <f>SUM(H6:H19)</f>
        <v>21750</v>
      </c>
      <c r="I21">
        <f>SUM(I6:I19)</f>
        <v>21946</v>
      </c>
      <c r="J21">
        <f>SUM(J6:J19)</f>
        <v>23596</v>
      </c>
      <c r="K21" s="5">
        <f>(+J21-H21)/H21</f>
        <v>0.0848735632183908</v>
      </c>
      <c r="L21" s="5">
        <f>(+J21-I21)/I21</f>
        <v>0.07518454388043379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6" t="s">
        <v>99</v>
      </c>
      <c r="B26" s="11">
        <v>1780</v>
      </c>
      <c r="C26" s="11">
        <v>1523</v>
      </c>
      <c r="D26" s="11">
        <v>1887</v>
      </c>
      <c r="E26" s="559">
        <f aca="true" t="shared" si="4" ref="E26:E36">(+D26-B26)/B26</f>
        <v>0.060112359550561795</v>
      </c>
      <c r="F26" s="559">
        <f aca="true" t="shared" si="5" ref="F26:F36">(+D26-C26)/C26</f>
        <v>0.23900196979645436</v>
      </c>
      <c r="G26" s="582" t="s">
        <v>4804</v>
      </c>
      <c r="H26" s="11">
        <v>1049</v>
      </c>
      <c r="I26" s="11">
        <v>1039</v>
      </c>
      <c r="J26" s="11">
        <v>1116</v>
      </c>
      <c r="K26" s="559">
        <f aca="true" t="shared" si="6" ref="K26:K36">(+J26-H26)/H26</f>
        <v>0.06387035271687322</v>
      </c>
      <c r="L26" s="559">
        <f aca="true" t="shared" si="7" ref="L26:L36">(+J26-I26)/I26</f>
        <v>0.0741097208854668</v>
      </c>
      <c r="M26" s="18"/>
    </row>
    <row r="27" spans="1:13" s="11" customFormat="1" ht="12.75" customHeight="1">
      <c r="A27" s="466" t="s">
        <v>100</v>
      </c>
      <c r="B27" s="11">
        <v>2524</v>
      </c>
      <c r="C27" s="11">
        <v>2279</v>
      </c>
      <c r="D27" s="11">
        <v>2184</v>
      </c>
      <c r="E27" s="559">
        <f t="shared" si="4"/>
        <v>-0.1347068145800317</v>
      </c>
      <c r="F27" s="559">
        <f t="shared" si="5"/>
        <v>-0.04168494953927161</v>
      </c>
      <c r="G27" s="582" t="s">
        <v>4805</v>
      </c>
      <c r="H27" s="11">
        <v>1657</v>
      </c>
      <c r="I27" s="11">
        <v>1402</v>
      </c>
      <c r="J27" s="11">
        <v>1581</v>
      </c>
      <c r="K27" s="559">
        <f t="shared" si="6"/>
        <v>-0.045866022933011466</v>
      </c>
      <c r="L27" s="559">
        <f t="shared" si="7"/>
        <v>0.1276747503566334</v>
      </c>
      <c r="M27" s="18"/>
    </row>
    <row r="28" spans="1:13" s="11" customFormat="1" ht="12.75" customHeight="1">
      <c r="A28" s="462" t="s">
        <v>101</v>
      </c>
      <c r="B28" s="11">
        <v>2518</v>
      </c>
      <c r="C28" s="11">
        <v>2617</v>
      </c>
      <c r="D28" s="11">
        <v>1732</v>
      </c>
      <c r="E28" s="559">
        <f t="shared" si="4"/>
        <v>-0.31215250198570293</v>
      </c>
      <c r="F28" s="559">
        <f t="shared" si="5"/>
        <v>-0.33817348108521206</v>
      </c>
      <c r="G28" s="582" t="s">
        <v>4806</v>
      </c>
      <c r="H28" s="11">
        <v>1843</v>
      </c>
      <c r="I28" s="11">
        <v>1757</v>
      </c>
      <c r="J28" s="11">
        <v>1596</v>
      </c>
      <c r="K28" s="559">
        <f t="shared" si="6"/>
        <v>-0.13402061855670103</v>
      </c>
      <c r="L28" s="559">
        <f t="shared" si="7"/>
        <v>-0.09163346613545817</v>
      </c>
      <c r="M28" s="18"/>
    </row>
    <row r="29" spans="1:12" ht="12.75" customHeight="1">
      <c r="A29" s="462" t="s">
        <v>102</v>
      </c>
      <c r="B29" s="11">
        <v>2982</v>
      </c>
      <c r="C29" s="11">
        <v>2922</v>
      </c>
      <c r="D29" s="11">
        <v>2345</v>
      </c>
      <c r="E29" s="559">
        <f t="shared" si="4"/>
        <v>-0.2136150234741784</v>
      </c>
      <c r="F29" s="559">
        <f t="shared" si="5"/>
        <v>-0.1974674880219028</v>
      </c>
      <c r="G29" s="582" t="s">
        <v>102</v>
      </c>
      <c r="H29" s="11">
        <v>2121</v>
      </c>
      <c r="I29" s="11">
        <v>2136</v>
      </c>
      <c r="J29" s="11">
        <v>1598</v>
      </c>
      <c r="K29" s="559">
        <f t="shared" si="6"/>
        <v>-0.24658180103724658</v>
      </c>
      <c r="L29" s="559">
        <f t="shared" si="7"/>
        <v>-0.25187265917602997</v>
      </c>
    </row>
    <row r="30" spans="1:13" s="11" customFormat="1" ht="12.75" customHeight="1">
      <c r="A30" s="462" t="s">
        <v>103</v>
      </c>
      <c r="B30" s="11">
        <v>2678</v>
      </c>
      <c r="C30" s="11">
        <v>2771</v>
      </c>
      <c r="D30" s="11">
        <v>2551</v>
      </c>
      <c r="E30" s="559">
        <f t="shared" si="4"/>
        <v>-0.0474234503360717</v>
      </c>
      <c r="F30" s="559">
        <f t="shared" si="5"/>
        <v>-0.07939372067845543</v>
      </c>
      <c r="G30" s="582" t="s">
        <v>4807</v>
      </c>
      <c r="H30" s="11">
        <v>2369</v>
      </c>
      <c r="I30" s="11">
        <v>2232</v>
      </c>
      <c r="J30" s="11">
        <v>1927</v>
      </c>
      <c r="K30" s="559">
        <f t="shared" si="6"/>
        <v>-0.1865766146053187</v>
      </c>
      <c r="L30" s="559">
        <f t="shared" si="7"/>
        <v>-0.13664874551971326</v>
      </c>
      <c r="M30" s="18"/>
    </row>
    <row r="31" spans="1:13" s="11" customFormat="1" ht="12.75" customHeight="1">
      <c r="A31" s="462" t="s">
        <v>104</v>
      </c>
      <c r="B31" s="11">
        <v>2581</v>
      </c>
      <c r="C31" s="11">
        <v>2688</v>
      </c>
      <c r="D31" s="11">
        <v>2654</v>
      </c>
      <c r="E31" s="559">
        <f t="shared" si="4"/>
        <v>0.02828361100348702</v>
      </c>
      <c r="F31" s="559">
        <f t="shared" si="5"/>
        <v>-0.012648809523809524</v>
      </c>
      <c r="G31" s="582" t="s">
        <v>4808</v>
      </c>
      <c r="H31" s="11">
        <v>2180</v>
      </c>
      <c r="I31" s="11">
        <v>2263</v>
      </c>
      <c r="J31" s="11">
        <v>2334</v>
      </c>
      <c r="K31" s="559">
        <f t="shared" si="6"/>
        <v>0.07064220183486239</v>
      </c>
      <c r="L31" s="559">
        <f t="shared" si="7"/>
        <v>0.03137428192664605</v>
      </c>
      <c r="M31" s="18"/>
    </row>
    <row r="32" spans="1:13" s="11" customFormat="1" ht="12.75" customHeight="1">
      <c r="A32" s="462" t="s">
        <v>105</v>
      </c>
      <c r="B32" s="11">
        <v>2636</v>
      </c>
      <c r="C32" s="11">
        <v>2600</v>
      </c>
      <c r="D32" s="11">
        <v>2755</v>
      </c>
      <c r="E32" s="559">
        <f t="shared" si="4"/>
        <v>0.045144157814871015</v>
      </c>
      <c r="F32" s="559">
        <f t="shared" si="5"/>
        <v>0.05961538461538462</v>
      </c>
      <c r="G32" s="582" t="s">
        <v>4809</v>
      </c>
      <c r="H32" s="11">
        <v>2119</v>
      </c>
      <c r="I32" s="11">
        <v>2224</v>
      </c>
      <c r="J32" s="11">
        <v>2342</v>
      </c>
      <c r="K32" s="559">
        <f t="shared" si="6"/>
        <v>0.10523831996224635</v>
      </c>
      <c r="L32" s="559">
        <f t="shared" si="7"/>
        <v>0.053057553956834536</v>
      </c>
      <c r="M32" s="18"/>
    </row>
    <row r="33" spans="1:13" s="11" customFormat="1" ht="12.75" customHeight="1">
      <c r="A33" s="462" t="s">
        <v>106</v>
      </c>
      <c r="B33" s="11">
        <v>2137</v>
      </c>
      <c r="C33" s="11">
        <v>2356</v>
      </c>
      <c r="D33" s="11">
        <v>2552</v>
      </c>
      <c r="E33" s="559">
        <f t="shared" si="4"/>
        <v>0.1941974730931212</v>
      </c>
      <c r="F33" s="559">
        <f t="shared" si="5"/>
        <v>0.0831918505942275</v>
      </c>
      <c r="G33" s="582" t="s">
        <v>4810</v>
      </c>
      <c r="H33" s="11">
        <v>1714</v>
      </c>
      <c r="I33" s="11">
        <v>1785</v>
      </c>
      <c r="J33" s="11">
        <v>2289</v>
      </c>
      <c r="K33" s="559">
        <f t="shared" si="6"/>
        <v>0.3354725787631272</v>
      </c>
      <c r="L33" s="559">
        <f t="shared" si="7"/>
        <v>0.2823529411764706</v>
      </c>
      <c r="M33" s="18"/>
    </row>
    <row r="34" spans="1:12" s="18" customFormat="1" ht="12.75" customHeight="1">
      <c r="A34" s="462" t="s">
        <v>107</v>
      </c>
      <c r="B34" s="11">
        <v>2042</v>
      </c>
      <c r="C34" s="11">
        <v>2150</v>
      </c>
      <c r="D34" s="11">
        <v>2318</v>
      </c>
      <c r="E34" s="559">
        <f t="shared" si="4"/>
        <v>0.13516160626836435</v>
      </c>
      <c r="F34" s="559">
        <f t="shared" si="5"/>
        <v>0.07813953488372093</v>
      </c>
      <c r="G34" s="582" t="s">
        <v>4811</v>
      </c>
      <c r="H34" s="11">
        <v>1700</v>
      </c>
      <c r="I34" s="11">
        <v>1835</v>
      </c>
      <c r="J34" s="11">
        <v>2313</v>
      </c>
      <c r="K34" s="559">
        <f t="shared" si="6"/>
        <v>0.36058823529411765</v>
      </c>
      <c r="L34" s="559">
        <f t="shared" si="7"/>
        <v>0.26049046321525887</v>
      </c>
    </row>
    <row r="35" spans="1:13" s="18" customFormat="1" ht="12.75" customHeight="1">
      <c r="A35" s="462" t="s">
        <v>108</v>
      </c>
      <c r="B35" s="11">
        <v>1439</v>
      </c>
      <c r="C35" s="11">
        <v>1374</v>
      </c>
      <c r="D35" s="11">
        <v>1441</v>
      </c>
      <c r="E35" s="559">
        <f t="shared" si="4"/>
        <v>0.001389854065323141</v>
      </c>
      <c r="F35" s="559">
        <f t="shared" si="5"/>
        <v>0.0487627365356623</v>
      </c>
      <c r="G35" s="582" t="s">
        <v>4812</v>
      </c>
      <c r="H35" s="11">
        <v>1549</v>
      </c>
      <c r="I35" s="11">
        <v>1553</v>
      </c>
      <c r="J35" s="11">
        <v>1927</v>
      </c>
      <c r="K35" s="559">
        <f t="shared" si="6"/>
        <v>0.24402840542285345</v>
      </c>
      <c r="L35" s="559">
        <f t="shared" si="7"/>
        <v>0.24082421120412106</v>
      </c>
      <c r="M35" s="11"/>
    </row>
    <row r="36" spans="1:12" s="18" customFormat="1" ht="12.75" customHeight="1">
      <c r="A36" t="s">
        <v>109</v>
      </c>
      <c r="B36" s="11">
        <v>927</v>
      </c>
      <c r="C36" s="11">
        <v>1019</v>
      </c>
      <c r="D36" s="11">
        <v>1100</v>
      </c>
      <c r="E36" s="559">
        <f t="shared" si="4"/>
        <v>0.1866235167206041</v>
      </c>
      <c r="F36" s="559">
        <f t="shared" si="5"/>
        <v>0.07948969578017664</v>
      </c>
      <c r="G36" s="582" t="s">
        <v>4813</v>
      </c>
      <c r="H36" s="11">
        <v>1242</v>
      </c>
      <c r="I36" s="11">
        <v>1449</v>
      </c>
      <c r="J36" s="11">
        <v>1824</v>
      </c>
      <c r="K36" s="559">
        <f t="shared" si="6"/>
        <v>0.46859903381642515</v>
      </c>
      <c r="L36" s="559">
        <f t="shared" si="7"/>
        <v>0.2587991718426501</v>
      </c>
    </row>
    <row r="37" spans="2:12" s="11" customFormat="1" ht="12.75" customHeight="1">
      <c r="B37" s="2" t="s">
        <v>3261</v>
      </c>
      <c r="C37" s="2" t="s">
        <v>4042</v>
      </c>
      <c r="D37" s="2" t="s">
        <v>4799</v>
      </c>
      <c r="E37" s="2" t="s">
        <v>4800</v>
      </c>
      <c r="F37" s="2" t="s">
        <v>4801</v>
      </c>
      <c r="G37" s="583"/>
      <c r="H37" s="2" t="s">
        <v>3262</v>
      </c>
      <c r="I37" s="2"/>
      <c r="J37" s="2"/>
      <c r="K37" s="2" t="s">
        <v>4800</v>
      </c>
      <c r="L37" s="2" t="s">
        <v>4803</v>
      </c>
    </row>
    <row r="38" spans="1:12" s="11" customFormat="1" ht="12.75" customHeight="1">
      <c r="A38" s="466" t="s">
        <v>98</v>
      </c>
      <c r="B38" s="462">
        <v>1667</v>
      </c>
      <c r="C38" s="462">
        <v>1662</v>
      </c>
      <c r="D38" s="462">
        <v>1486</v>
      </c>
      <c r="E38" s="467">
        <f>(+D38-B38)/B38</f>
        <v>-0.10857828434313137</v>
      </c>
      <c r="F38" s="467">
        <f>(+D38-C38)/C38</f>
        <v>-0.10589651022864019</v>
      </c>
      <c r="G38" s="582" t="s">
        <v>4814</v>
      </c>
      <c r="H38" s="462">
        <v>1008</v>
      </c>
      <c r="I38" s="462">
        <v>1092</v>
      </c>
      <c r="J38" s="462">
        <v>1189</v>
      </c>
      <c r="K38" s="467">
        <f>(+J38-H38)/H38</f>
        <v>0.17956349206349206</v>
      </c>
      <c r="L38" s="467">
        <f>(+J38-I38)/I38</f>
        <v>0.08882783882783883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24244</v>
      </c>
      <c r="C40">
        <f>SUM(C25:C37)</f>
        <v>24299</v>
      </c>
      <c r="D40">
        <f>SUM(D25:D37)</f>
        <v>23519</v>
      </c>
      <c r="E40" s="5">
        <f>(+D40-B40)/B40</f>
        <v>-0.029904306220095694</v>
      </c>
      <c r="F40" s="5">
        <f>(+D40-C40)/C40</f>
        <v>-0.0321000864233096</v>
      </c>
      <c r="G40"/>
      <c r="H40">
        <f>SUM(H25:H37)</f>
        <v>19543</v>
      </c>
      <c r="I40">
        <f>SUM(I25:I37)</f>
        <v>19675</v>
      </c>
      <c r="J40">
        <f>SUM(J25:J37)</f>
        <v>20847</v>
      </c>
      <c r="K40" s="5">
        <f>(+J40-H40)/H40</f>
        <v>0.0667246584454792</v>
      </c>
      <c r="L40" s="5">
        <f>(+J40-I40)/I40</f>
        <v>0.05956797966963151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4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3.5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44355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44355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44355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44355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44355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7">
        <v>2020</v>
      </c>
      <c r="C238" s="500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3.5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ht="12.75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7" ht="12.75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7" ht="12.75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7" ht="12.75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7" ht="12.75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7" ht="12.75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7" ht="12.75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7" ht="12.75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7" ht="12.75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7" ht="12.75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7" ht="12.75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7" ht="12.75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7" ht="12.75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ht="12.75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ht="12.75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ht="12.75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ht="12.75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ht="12.75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2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3.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5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3.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5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3.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5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5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5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44355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2021-06-08T19:47:41Z</cp:lastPrinted>
  <dcterms:created xsi:type="dcterms:W3CDTF">1999-11-10T20:10:43Z</dcterms:created>
  <dcterms:modified xsi:type="dcterms:W3CDTF">2021-06-08T19:48:18Z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